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Enquesta_inicial" sheetId="1" r:id="rId1"/>
    <sheet name="gràfics_enquesta_inicial" sheetId="2" r:id="rId2"/>
    <sheet name="enquesta_final" sheetId="3" r:id="rId3"/>
    <sheet name="gràfics_instal·lacions" sheetId="4" r:id="rId4"/>
    <sheet name="gràfics_software_Descartes" sheetId="5" r:id="rId5"/>
    <sheet name="gràfics_actitud" sheetId="6" r:id="rId6"/>
    <sheet name="gràfics_aprenentatge_ordinador" sheetId="7" r:id="rId7"/>
  </sheets>
  <definedNames/>
  <calcPr fullCalcOnLoad="1"/>
</workbook>
</file>

<file path=xl/sharedStrings.xml><?xml version="1.0" encoding="utf-8"?>
<sst xmlns="http://schemas.openxmlformats.org/spreadsheetml/2006/main" count="602" uniqueCount="232">
  <si>
    <t>Dades dels alumnes</t>
  </si>
  <si>
    <t>Dades personals</t>
  </si>
  <si>
    <t xml:space="preserve">Nom: </t>
  </si>
  <si>
    <t>Andrea</t>
  </si>
  <si>
    <t>Jordi</t>
  </si>
  <si>
    <t xml:space="preserve">Andrea </t>
  </si>
  <si>
    <t>Ivet</t>
  </si>
  <si>
    <t xml:space="preserve">Ariadna </t>
  </si>
  <si>
    <t>Carla</t>
  </si>
  <si>
    <t xml:space="preserve">Jordi </t>
  </si>
  <si>
    <t>Anda</t>
  </si>
  <si>
    <t>Monica</t>
  </si>
  <si>
    <t xml:space="preserve">Cognoms: </t>
  </si>
  <si>
    <t>Cajamarca Barzallo</t>
  </si>
  <si>
    <t>Burgaya Vilaró</t>
  </si>
  <si>
    <t>Iacob</t>
  </si>
  <si>
    <t>Pérez Serra</t>
  </si>
  <si>
    <t>Pous Gàmiz</t>
  </si>
  <si>
    <t>Sànchez Garcia</t>
  </si>
  <si>
    <t>Senmartí Ortega</t>
  </si>
  <si>
    <t>Stana</t>
  </si>
  <si>
    <t>Zuziac</t>
  </si>
  <si>
    <t>Data de naixement:</t>
  </si>
  <si>
    <t>Lloc de naixement:</t>
  </si>
  <si>
    <t>Cuenca (Equador)</t>
  </si>
  <si>
    <t>Vic</t>
  </si>
  <si>
    <t>Bucarest (Romania)</t>
  </si>
  <si>
    <t>Zalau (Romania)</t>
  </si>
  <si>
    <t>Timisoara (Romania)</t>
  </si>
  <si>
    <t xml:space="preserve">Sexe (D: noia, H: noi) </t>
  </si>
  <si>
    <t>M</t>
  </si>
  <si>
    <t>V</t>
  </si>
  <si>
    <t xml:space="preserve">Dades acadèmiques </t>
  </si>
  <si>
    <t>(notes entre 1 i 10)</t>
  </si>
  <si>
    <t xml:space="preserve">Nota mitjana del curs passat: </t>
  </si>
  <si>
    <t xml:space="preserve">Nota en en matemàtiques del curs passat: </t>
  </si>
  <si>
    <t xml:space="preserve">Nota en matemàtiques a la 1a avaluació: </t>
  </si>
  <si>
    <t xml:space="preserve">Nota en matemàtiques a la 2a avaluació: </t>
  </si>
  <si>
    <t xml:space="preserve">Nombre de suspensos a la 1a avaluació: </t>
  </si>
  <si>
    <t xml:space="preserve">Nombre de suspensos a la 2a avaluació: </t>
  </si>
  <si>
    <t xml:space="preserve">Nota més alta en aquest curs: </t>
  </si>
  <si>
    <t xml:space="preserve">Nota més baixa en aquest curs: </t>
  </si>
  <si>
    <t xml:space="preserve">Motivació: </t>
  </si>
  <si>
    <t>(1=gens; 2=poc; 3=normal; 4=bastant; 5=molt)</t>
  </si>
  <si>
    <t xml:space="preserve">T'agrada venir a l'institut? </t>
  </si>
  <si>
    <t>T'agrada estudiar?</t>
  </si>
  <si>
    <t xml:space="preserve">T'agraden les matemàtiques? </t>
  </si>
  <si>
    <t>T'agrada treballar en grup?</t>
  </si>
  <si>
    <t>T'agradaria treballar amb l'ordinador a classe?</t>
  </si>
  <si>
    <t>Quina matèria t'agrada més?</t>
  </si>
  <si>
    <t>Llengües</t>
  </si>
  <si>
    <t>Matemàtiques</t>
  </si>
  <si>
    <t>Dibuix</t>
  </si>
  <si>
    <t>Matemàtiques i dibuix</t>
  </si>
  <si>
    <t>Taller de tecnologia</t>
  </si>
  <si>
    <t>Educació Física</t>
  </si>
  <si>
    <t>Quina matèria t'agrada menys?</t>
  </si>
  <si>
    <t>Tecnologia/Experimentals</t>
  </si>
  <si>
    <t>Català</t>
  </si>
  <si>
    <t>Experimentals</t>
  </si>
  <si>
    <t>Socials</t>
  </si>
  <si>
    <t>Castellà</t>
  </si>
  <si>
    <t>Tecnologia</t>
  </si>
  <si>
    <t>Tecnologia i Experimentals</t>
  </si>
  <si>
    <t xml:space="preserve">Quina classe trobes més entretinguda? </t>
  </si>
  <si>
    <t>Música</t>
  </si>
  <si>
    <t xml:space="preserve">Per què?  </t>
  </si>
  <si>
    <t>Treballem i ens ho passem bé fent coses en grup.</t>
  </si>
  <si>
    <t>Perquè no de d'escriure.</t>
  </si>
  <si>
    <t>Perquè toquem la flauta i mirem vídeos.</t>
  </si>
  <si>
    <t>Perquè podem anar parlant amb els companys</t>
  </si>
  <si>
    <t>Perquè al taller fas coses i no és tot teoria.</t>
  </si>
  <si>
    <t>Perquè pots parlar i estàs més relaxat.</t>
  </si>
  <si>
    <t>Perquè les operacions són entretingudes</t>
  </si>
  <si>
    <t>Perquè veiem vídeos i toquem la flauta</t>
  </si>
  <si>
    <t>Perquè és divertida</t>
  </si>
  <si>
    <t>Activitats (hores a la setmana)</t>
  </si>
  <si>
    <t xml:space="preserve">Quantes hores estudies a casa? </t>
  </si>
  <si>
    <t>Depèn, quan tinc un examen.</t>
  </si>
  <si>
    <t>Fins que ho acabo tot</t>
  </si>
  <si>
    <t>Les que necessito</t>
  </si>
  <si>
    <t>1 o 2 hores</t>
  </si>
  <si>
    <t>Quan tinc examen</t>
  </si>
  <si>
    <t>Quantes hores veus la televisió?</t>
  </si>
  <si>
    <t>Poques</t>
  </si>
  <si>
    <t>3 o 4</t>
  </si>
  <si>
    <t>Quantes hores jugues amb l'ordinador?</t>
  </si>
  <si>
    <t>Gairebé gens.</t>
  </si>
  <si>
    <t>Depèn, els caps de setmana més.</t>
  </si>
  <si>
    <t>Poques, molts dies ni jugo</t>
  </si>
  <si>
    <t>D'1 h a 2h.</t>
  </si>
  <si>
    <t>mitja hora</t>
  </si>
  <si>
    <t>Depèn, al cap de setmana 5 o  6 hores</t>
  </si>
  <si>
    <t>no jugo</t>
  </si>
  <si>
    <t xml:space="preserve">Quantes hores escoltes música? </t>
  </si>
  <si>
    <t>Poc</t>
  </si>
  <si>
    <t>cap</t>
  </si>
  <si>
    <t>2h a la setmana</t>
  </si>
  <si>
    <t>Quan tinc temps</t>
  </si>
  <si>
    <t>Unes quantes</t>
  </si>
  <si>
    <t>3 hores</t>
  </si>
  <si>
    <t xml:space="preserve">Quantes hores surts amb els amics o les amigues? </t>
  </si>
  <si>
    <t>Molt poques.</t>
  </si>
  <si>
    <t>Al cap de setmana</t>
  </si>
  <si>
    <t>Depèn del dia quan no tinc feina</t>
  </si>
  <si>
    <t>El cap de setmana</t>
  </si>
  <si>
    <t>2 o 3 hores</t>
  </si>
  <si>
    <t xml:space="preserve">Quina és la teva activitat d'oci preferida? </t>
  </si>
  <si>
    <t>Gimnàs</t>
  </si>
  <si>
    <t>Hoquei patins</t>
  </si>
  <si>
    <t>Ballar</t>
  </si>
  <si>
    <t>Pintar, mirar la TV o escoltar música.</t>
  </si>
  <si>
    <t>Hip-hop</t>
  </si>
  <si>
    <t>Escoltar música i pintar</t>
  </si>
  <si>
    <t>Fútbol</t>
  </si>
  <si>
    <t>Parlar pel messenger</t>
  </si>
  <si>
    <t>Mirar la tele o parlar pel messenger</t>
  </si>
  <si>
    <t xml:space="preserve">Actitud: </t>
  </si>
  <si>
    <t xml:space="preserve">Valora la importància de les matemàtiques (d'1 a 5) </t>
  </si>
  <si>
    <t xml:space="preserve">Valora la importància de l'ordinador (d'1 a 5) </t>
  </si>
  <si>
    <t>Quina matèria valores més?</t>
  </si>
  <si>
    <t>Matemàtiques i Educació Física</t>
  </si>
  <si>
    <t>Matemàtiques i llengües</t>
  </si>
  <si>
    <t>Educació Física i Matemàtiques</t>
  </si>
  <si>
    <t>Quina matèria valores menys?</t>
  </si>
  <si>
    <t xml:space="preserve">Experiència amb l'ordinador: </t>
  </si>
  <si>
    <t>(1=mai; 2=a vegades; 3=sovint; 4=bastant; 5=molt)</t>
  </si>
  <si>
    <t xml:space="preserve">Ús de l'ordinador </t>
  </si>
  <si>
    <t>Ús d'internet</t>
  </si>
  <si>
    <t>Creus que es pot estudiar amb l'ordinador?</t>
  </si>
  <si>
    <t>Creus que es poden aprendre matemàtiques amb l'ordinador?</t>
  </si>
  <si>
    <t>Per a què utilitzes l'ordinador amb més freqüència?</t>
  </si>
  <si>
    <t>Per fer treballs, a vegades escoltar música i parlar pel messenger</t>
  </si>
  <si>
    <t>Per jugar.</t>
  </si>
  <si>
    <t>Parlar amb el messenger</t>
  </si>
  <si>
    <t>Per treballs de l'institut</t>
  </si>
  <si>
    <t>Per fer treballs i distreure'm</t>
  </si>
  <si>
    <t>Per fer treballs</t>
  </si>
  <si>
    <t>Per jugar</t>
  </si>
  <si>
    <t>Per buscar informació i parlar pel messenger</t>
  </si>
  <si>
    <t>Per fer deures i parlar pel messenger</t>
  </si>
  <si>
    <t xml:space="preserve">Tens ordinador a casa? </t>
  </si>
  <si>
    <t>Sí</t>
  </si>
  <si>
    <t>No</t>
  </si>
  <si>
    <t>Esther Plaza Victoria</t>
  </si>
  <si>
    <t>Ies del Voltreganès</t>
  </si>
  <si>
    <t>Sel·lecció de preguntes de l'enquesta inicial</t>
  </si>
  <si>
    <t>Dades expressades en %</t>
  </si>
  <si>
    <t xml:space="preserve">Molt </t>
  </si>
  <si>
    <t>Bastant</t>
  </si>
  <si>
    <t>Normal</t>
  </si>
  <si>
    <t xml:space="preserve">Poc </t>
  </si>
  <si>
    <t>Gens</t>
  </si>
  <si>
    <t xml:space="preserve">1.T'agrada venir a l'institut? </t>
  </si>
  <si>
    <t>2.T'agrada estudiar?</t>
  </si>
  <si>
    <t xml:space="preserve">3.T'agraden les matemàtiques? </t>
  </si>
  <si>
    <t xml:space="preserve">4.Valora la importància de les matemàtiques (d'1 a 5) </t>
  </si>
  <si>
    <t xml:space="preserve">5.Valora la importància de l'ordinador (d'1 a 5) </t>
  </si>
  <si>
    <t>6.Creus que es pot estudiar amb l'ordinador?</t>
  </si>
  <si>
    <t>7.Creus que es poden aprendre matemàtiques amb l'ordinador?</t>
  </si>
  <si>
    <t>Valoració dels alumnes sobre la experiència amb Descartes</t>
  </si>
  <si>
    <t xml:space="preserve">Instal·lacions (aula i equips informàtics) </t>
  </si>
  <si>
    <t>L'espai de l'aula t'ha semblat adient</t>
  </si>
  <si>
    <t>El nombre d'alumnes que heu treballat junts a l'ordinador t'ha semblat adient</t>
  </si>
  <si>
    <t xml:space="preserve">El teu ordinador ha funcionat correctament </t>
  </si>
  <si>
    <t>La visió de la pantalla del monitor ha estat correcta</t>
  </si>
  <si>
    <t>T'has trobat còmode a classe?</t>
  </si>
  <si>
    <t>Escriu aquí les observacions que hagis de fer a les instal·lacions on s'ha realizat l'experiència, només pel que fa a l'aula i els aparells. Els programes es tracten en el següent apartat.</t>
  </si>
  <si>
    <t>És més còmode treballar amb els ordinadors de pantalla gran que amb els de pantalla petita.</t>
  </si>
  <si>
    <t>Software (Pàgines de Descartes)</t>
  </si>
  <si>
    <t xml:space="preserve">El navegador ha funcionat correctament </t>
  </si>
  <si>
    <t>Ha estat fàcil utilitzar el navegador</t>
  </si>
  <si>
    <t>Ha estat fàcil utilitzar les escenes</t>
  </si>
  <si>
    <t>Has llegit les explicacions de les pàgines</t>
  </si>
  <si>
    <t>Has entès els enunciats de les activitats</t>
  </si>
  <si>
    <t>Les escenes es visualitzaven correctament</t>
  </si>
  <si>
    <t>Has entès què calia fer en cada escena</t>
  </si>
  <si>
    <t>Escriu aquí les observacions que hagis de fer sobre els programes que s'han utilizat durant aquesta expèriencia.</t>
  </si>
  <si>
    <t>Algunes activitats s'haurien d'entendre millor.</t>
  </si>
  <si>
    <t>De vegades no funcionava.</t>
  </si>
  <si>
    <t>Metodologia</t>
  </si>
  <si>
    <t xml:space="preserve">Has treballat sol o en equip? </t>
  </si>
  <si>
    <t>sol</t>
  </si>
  <si>
    <t>sol i en equip</t>
  </si>
  <si>
    <t>sol i equip</t>
  </si>
  <si>
    <t xml:space="preserve">Has realitzat totes les activitats proposades? </t>
  </si>
  <si>
    <t>sí</t>
  </si>
  <si>
    <t>no totes</t>
  </si>
  <si>
    <t>Què t'ha semblat millor en l'aprenentatge amb l'ordinador?</t>
  </si>
  <si>
    <t>És més entretingut que estudiar amb el llibre.</t>
  </si>
  <si>
    <t>és menys pesat</t>
  </si>
  <si>
    <t>És més divertit</t>
  </si>
  <si>
    <t>no sé</t>
  </si>
  <si>
    <t>no ho sé</t>
  </si>
  <si>
    <t>Què has trobat a faltar durant les pràctiques?</t>
  </si>
  <si>
    <t>res</t>
  </si>
  <si>
    <t>Has resolt els dubtes que t'han sorgit?</t>
  </si>
  <si>
    <t>no</t>
  </si>
  <si>
    <t>alguns no</t>
  </si>
  <si>
    <t>Has utilitzat el quadern de treball per a prendre apunts?</t>
  </si>
  <si>
    <t>Has utilitzat el quadern de treball per escriure les conclusions?</t>
  </si>
  <si>
    <t>Escriu aquí les observacions que hagis de fer relacionades amb la forma de treball que has utilizat en aquesta expèriencia.</t>
  </si>
  <si>
    <t xml:space="preserve">Actitud </t>
  </si>
  <si>
    <t>Entre 1 i 5 (1=no, gens, mai; 5=sí, molt, sempre)</t>
  </si>
  <si>
    <t>T'ha agradat utilitzar l'ordinador?</t>
  </si>
  <si>
    <t>Has hagut de consultar el professor?</t>
  </si>
  <si>
    <t>Has trobat avantatges en l'aprenentatge amb l'ordinador?</t>
  </si>
  <si>
    <t>Has trobat inconvenients en l'aprenentatge amb l'ordinador?</t>
  </si>
  <si>
    <t xml:space="preserve">Has après els conceptes que has treballat? </t>
  </si>
  <si>
    <t>És millor que la classe tradicional?</t>
  </si>
  <si>
    <t>Has treballat millor que a la classe tradicional?</t>
  </si>
  <si>
    <t>T'agradaria aprendre matemàtiques amb Descartes?</t>
  </si>
  <si>
    <t>Escriu aquí les observacions que hagis de fer relacionades amb l'aprenentatge que has fet en aquesta experiència.</t>
  </si>
  <si>
    <t xml:space="preserve">Aprenenentatge amb l'ordinador </t>
  </si>
  <si>
    <t>T'agradaria utilitzar l'ordinador en la classe de matemàtiques amb altres programes?</t>
  </si>
  <si>
    <t>T'agradaria utilitzar l'ordinador en altres classes?</t>
  </si>
  <si>
    <t>T'agradaria utilitzar Descartes a casa teva per aprendre matemàtiques?</t>
  </si>
  <si>
    <t>T'agradaria utilitzar internet a casa teva per a aprendre les diferents matèries?</t>
  </si>
  <si>
    <t>Escriu aquí les observacions que hagis de fer relacionades amb l'aprenentatge que has fet en aquesta expèriencia.</t>
  </si>
  <si>
    <t>Escriu aquí qualsevol altra observació que et sembli rellevant.</t>
  </si>
  <si>
    <t>L'espai de l'aula t'ha semblat adient ?</t>
  </si>
  <si>
    <t>El nombre d'alumnes que heu treballat junts a l'ordinador t'ha semblat adient?</t>
  </si>
  <si>
    <t>El teu ordinador ha funcionat correctament ?</t>
  </si>
  <si>
    <t>1.Ha estat fàcil utilitzar les escenes ?</t>
  </si>
  <si>
    <t>1.Has trobat avantatges en l'aprenentatge amb l'ordinador?</t>
  </si>
  <si>
    <t>2.Has trobat inconvenients en l'aprenentatge amb l'ordinador?</t>
  </si>
  <si>
    <t xml:space="preserve">3.Has après els conceptes que has treballat? </t>
  </si>
  <si>
    <t>4.Has treballat millor que a la classe tradicional?</t>
  </si>
  <si>
    <t>1.T'agradaria utilitzar l'ordinador en la classe de matemàtiques amb altres programes?</t>
  </si>
  <si>
    <t>2.T'agradaria utilitzar l'ordinador en altres classes?</t>
  </si>
  <si>
    <t>3.T'agradaria utilitzar Descartes a casa teva per aprendre matemàtiques?</t>
  </si>
  <si>
    <t>4.T'agradaria utilitzar internet a casa teva per a aprendre les diferents matèries?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</si>
</sst>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&quot; de &quot;MMM&quot; de &quot;YY"/>
    <numFmt numFmtId="166" formatCode="DD/MM/YYYY"/>
  </numFmts>
  <fonts count="24">
    <font>
      <sz val="10"/>
      <name val="Arial"/>
      <family val="2"/>
    </font>
    <font>
      <sz val="12"/>
      <name val="Comic Sans MS"/>
      <family val="4"/>
    </font>
    <font>
      <sz val="14"/>
      <color indexed="60"/>
      <name val="Comic Sans MS"/>
      <family val="4"/>
    </font>
    <font>
      <sz val="12"/>
      <color indexed="27"/>
      <name val="Comic Sans MS"/>
      <family val="4"/>
    </font>
    <font>
      <sz val="12"/>
      <color indexed="18"/>
      <name val="Comic Sans MS"/>
      <family val="4"/>
    </font>
    <font>
      <sz val="12"/>
      <color indexed="16"/>
      <name val="Comic Sans MS"/>
      <family val="4"/>
    </font>
    <font>
      <sz val="10"/>
      <color indexed="27"/>
      <name val="Comic Sans MS"/>
      <family val="4"/>
    </font>
    <font>
      <sz val="10"/>
      <color indexed="18"/>
      <name val="Comic Sans MS"/>
      <family val="4"/>
    </font>
    <font>
      <sz val="10"/>
      <color indexed="16"/>
      <name val="Comic Sans MS"/>
      <family val="4"/>
    </font>
    <font>
      <sz val="9"/>
      <color indexed="27"/>
      <name val="Comic Sans MS"/>
      <family val="4"/>
    </font>
    <font>
      <sz val="13"/>
      <name val="Arial"/>
      <family val="2"/>
    </font>
    <font>
      <sz val="13"/>
      <color indexed="27"/>
      <name val="Comic Sans MS"/>
      <family val="4"/>
    </font>
    <font>
      <b/>
      <sz val="10"/>
      <color indexed="16"/>
      <name val="Arial"/>
      <family val="2"/>
    </font>
    <font>
      <b/>
      <sz val="12"/>
      <name val="Trebuchet MS"/>
      <family val="2"/>
    </font>
    <font>
      <b/>
      <sz val="11"/>
      <color indexed="18"/>
      <name val="Trebuchet MS"/>
      <family val="2"/>
    </font>
    <font>
      <b/>
      <sz val="10"/>
      <name val="Arial"/>
      <family val="2"/>
    </font>
    <font>
      <vertAlign val="subscript"/>
      <sz val="13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13"/>
      <name val="Trebuchet MS"/>
      <family val="2"/>
    </font>
    <font>
      <b/>
      <sz val="13"/>
      <color indexed="27"/>
      <name val="Trebuchet MS"/>
      <family val="2"/>
    </font>
    <font>
      <sz val="12"/>
      <name val="Trebuchet MS"/>
      <family val="2"/>
    </font>
    <font>
      <b/>
      <sz val="12"/>
      <color indexed="18"/>
      <name val="Trebuchet MS"/>
      <family val="2"/>
    </font>
    <font>
      <vertAlign val="subscript"/>
      <sz val="11.95"/>
      <color indexed="8"/>
      <name val="Arial"/>
      <family val="2"/>
    </font>
    <font>
      <vertAlign val="subscript"/>
      <sz val="7.35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6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4" fontId="3" fillId="3" borderId="1" xfId="0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 wrapText="1"/>
    </xf>
    <xf numFmtId="164" fontId="4" fillId="0" borderId="3" xfId="0" applyFont="1" applyBorder="1" applyAlignment="1">
      <alignment horizontal="right" wrapText="1"/>
    </xf>
    <xf numFmtId="164" fontId="5" fillId="4" borderId="4" xfId="0" applyFont="1" applyFill="1" applyBorder="1" applyAlignment="1">
      <alignment horizontal="left" wrapText="1"/>
    </xf>
    <xf numFmtId="164" fontId="5" fillId="4" borderId="5" xfId="0" applyFont="1" applyFill="1" applyBorder="1" applyAlignment="1">
      <alignment horizontal="left" wrapText="1"/>
    </xf>
    <xf numFmtId="165" fontId="5" fillId="4" borderId="5" xfId="0" applyNumberFormat="1" applyFont="1" applyFill="1" applyBorder="1" applyAlignment="1">
      <alignment horizontal="left" wrapText="1"/>
    </xf>
    <xf numFmtId="166" fontId="5" fillId="4" borderId="5" xfId="0" applyNumberFormat="1" applyFont="1" applyFill="1" applyBorder="1" applyAlignment="1">
      <alignment horizontal="left" wrapText="1"/>
    </xf>
    <xf numFmtId="164" fontId="4" fillId="0" borderId="6" xfId="0" applyFont="1" applyBorder="1" applyAlignment="1">
      <alignment horizontal="right" wrapText="1"/>
    </xf>
    <xf numFmtId="164" fontId="5" fillId="4" borderId="7" xfId="0" applyFont="1" applyFill="1" applyBorder="1" applyAlignment="1">
      <alignment horizontal="left" wrapText="1"/>
    </xf>
    <xf numFmtId="164" fontId="1" fillId="5" borderId="0" xfId="0" applyFont="1" applyFill="1" applyAlignment="1">
      <alignment wrapText="1"/>
    </xf>
    <xf numFmtId="164" fontId="6" fillId="3" borderId="2" xfId="0" applyFont="1" applyFill="1" applyBorder="1" applyAlignment="1">
      <alignment horizontal="center" wrapText="1"/>
    </xf>
    <xf numFmtId="164" fontId="7" fillId="0" borderId="3" xfId="0" applyFont="1" applyBorder="1" applyAlignment="1">
      <alignment horizontal="right" wrapText="1"/>
    </xf>
    <xf numFmtId="164" fontId="5" fillId="4" borderId="8" xfId="0" applyFont="1" applyFill="1" applyBorder="1" applyAlignment="1">
      <alignment horizontal="left" wrapText="1"/>
    </xf>
    <xf numFmtId="164" fontId="7" fillId="0" borderId="6" xfId="0" applyFont="1" applyBorder="1" applyAlignment="1">
      <alignment horizontal="right" wrapText="1"/>
    </xf>
    <xf numFmtId="164" fontId="8" fillId="4" borderId="5" xfId="0" applyFont="1" applyFill="1" applyBorder="1" applyAlignment="1">
      <alignment horizontal="left" wrapText="1"/>
    </xf>
    <xf numFmtId="164" fontId="8" fillId="4" borderId="8" xfId="0" applyFont="1" applyFill="1" applyBorder="1" applyAlignment="1">
      <alignment horizontal="left" wrapText="1"/>
    </xf>
    <xf numFmtId="164" fontId="8" fillId="4" borderId="7" xfId="0" applyFont="1" applyFill="1" applyBorder="1" applyAlignment="1">
      <alignment horizontal="left" wrapText="1"/>
    </xf>
    <xf numFmtId="164" fontId="9" fillId="3" borderId="2" xfId="0" applyFont="1" applyFill="1" applyBorder="1" applyAlignment="1">
      <alignment horizontal="center" wrapText="1"/>
    </xf>
    <xf numFmtId="164" fontId="10" fillId="0" borderId="0" xfId="0" applyFont="1" applyAlignment="1">
      <alignment/>
    </xf>
    <xf numFmtId="164" fontId="11" fillId="3" borderId="2" xfId="0" applyFont="1" applyFill="1" applyBorder="1" applyAlignment="1">
      <alignment horizontal="center" wrapText="1"/>
    </xf>
    <xf numFmtId="164" fontId="12" fillId="6" borderId="0" xfId="0" applyFont="1" applyFill="1" applyAlignment="1">
      <alignment horizontal="center" vertical="center"/>
    </xf>
    <xf numFmtId="164" fontId="13" fillId="4" borderId="9" xfId="0" applyFont="1" applyFill="1" applyBorder="1" applyAlignment="1">
      <alignment horizontal="center"/>
    </xf>
    <xf numFmtId="164" fontId="14" fillId="4" borderId="9" xfId="0" applyFont="1" applyFill="1" applyBorder="1" applyAlignment="1">
      <alignment horizontal="center" vertical="center" wrapText="1"/>
    </xf>
    <xf numFmtId="164" fontId="15" fillId="0" borderId="9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2" fillId="7" borderId="10" xfId="0" applyFont="1" applyFill="1" applyBorder="1" applyAlignment="1">
      <alignment horizontal="center" wrapText="1"/>
    </xf>
    <xf numFmtId="164" fontId="5" fillId="8" borderId="7" xfId="0" applyFont="1" applyFill="1" applyBorder="1" applyAlignment="1">
      <alignment horizontal="left" wrapText="1"/>
    </xf>
    <xf numFmtId="164" fontId="7" fillId="0" borderId="3" xfId="0" applyFont="1" applyBorder="1" applyAlignment="1">
      <alignment horizontal="right" vertical="center" wrapText="1"/>
    </xf>
    <xf numFmtId="164" fontId="18" fillId="0" borderId="0" xfId="0" applyFont="1" applyAlignment="1">
      <alignment/>
    </xf>
    <xf numFmtId="164" fontId="19" fillId="3" borderId="2" xfId="0" applyFont="1" applyFill="1" applyBorder="1" applyAlignment="1">
      <alignment horizontal="center" wrapText="1"/>
    </xf>
    <xf numFmtId="164" fontId="20" fillId="0" borderId="0" xfId="0" applyFont="1" applyAlignment="1">
      <alignment horizontal="center"/>
    </xf>
    <xf numFmtId="164" fontId="21" fillId="4" borderId="9" xfId="0" applyFont="1" applyFill="1" applyBorder="1" applyAlignment="1">
      <alignment horizontal="center" vertical="center" wrapText="1"/>
    </xf>
    <xf numFmtId="164" fontId="21" fillId="4" borderId="9" xfId="0" applyFont="1" applyFill="1" applyBorder="1" applyAlignment="1">
      <alignment horizontal="center" wrapText="1"/>
    </xf>
    <xf numFmtId="164" fontId="20" fillId="0" borderId="0" xfId="0" applyFont="1" applyAlignment="1">
      <alignment/>
    </xf>
    <xf numFmtId="164" fontId="21" fillId="4" borderId="3" xfId="0" applyFont="1" applyFill="1" applyBorder="1" applyAlignment="1">
      <alignment horizontal="center" vertical="center" wrapText="1"/>
    </xf>
    <xf numFmtId="164" fontId="20" fillId="0" borderId="0" xfId="0" applyFont="1" applyAlignment="1">
      <alignment vertical="center"/>
    </xf>
    <xf numFmtId="164" fontId="13" fillId="4" borderId="9" xfId="0" applyFont="1" applyFill="1" applyBorder="1" applyAlignment="1">
      <alignment horizontal="center" vertical="center"/>
    </xf>
    <xf numFmtId="164" fontId="14" fillId="4" borderId="3" xfId="0" applyFont="1" applyFill="1" applyBorder="1" applyAlignment="1">
      <alignment horizontal="center" vertical="center" wrapText="1"/>
    </xf>
    <xf numFmtId="164" fontId="13" fillId="0" borderId="9" xfId="0" applyFont="1" applyBorder="1" applyAlignment="1">
      <alignment horizontal="center" vertical="center"/>
    </xf>
    <xf numFmtId="164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FEFB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7E0021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1.T'agrada venir a l'institut?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gràfics_enquesta_inicial!$D$4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gràfics_enquesta_inicial!$E$3:$I$3</c:f>
              <c:strCache/>
            </c:strRef>
          </c:cat>
          <c:val>
            <c:numRef>
              <c:f>gràfics_enquesta_inicial!$E$4:$I$4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Ordinador adient?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gràfics_instal·lacions!$C$7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gràfics_instal·lacions!$E$4:$H$4</c:f>
              <c:strCache/>
            </c:strRef>
          </c:cat>
          <c:val>
            <c:numRef>
              <c:f>gràfics_instal·lacions!$D$7:$H$7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Cómode a classe?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gràfics_instal·lacions!$C$8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gràfics_instal·lacions!$E$4:$H$4</c:f>
              <c:strCache/>
            </c:strRef>
          </c:cat>
          <c:val>
            <c:numRef>
              <c:f>gràfics_instal·lacions!$D$8:$H$8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Escenes fàcils?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gràfics_software_Descartes!$D$5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gràfics_software_Descartes!$E$4:$I$4</c:f>
              <c:strCache/>
            </c:strRef>
          </c:cat>
          <c:val>
            <c:numRef>
              <c:f>gràfics_software_Descartes!$E$5:$I$5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Has llegit les explicacions 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gràfics_software_Descartes!$D$6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gràfics_software_Descartes!$E$4:$I$4</c:f>
              <c:strCache/>
            </c:strRef>
          </c:cat>
          <c:val>
            <c:numRef>
              <c:f>gràfics_software_Descartes!$E$6:$I$6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Enunciats entenedors 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gràfics_software_Descartes!$D$7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gràfics_software_Descartes!$E$4:$I$4</c:f>
              <c:strCache/>
            </c:strRef>
          </c:cat>
          <c:val>
            <c:numRef>
              <c:f>gràfics_software_Descartes!$E$7:$I$7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Escenes ben visualitzades?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gràfics_software_Descartes!$D$8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gràfics_software_Descartes!$E$4:$I$4</c:f>
              <c:strCache/>
            </c:strRef>
          </c:cat>
          <c:val>
            <c:numRef>
              <c:f>gràfics_software_Descartes!$E$8:$I$8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Avantatges amb l'ordinador?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gràfics_actitud!$C$5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gràfics_actitud!$D$4:$H$4</c:f>
              <c:strCache/>
            </c:strRef>
          </c:cat>
          <c:val>
            <c:numRef>
              <c:f>gràfics_actitud!$D$5:$H$5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Inconvenients amb l'ordinador?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gràfics_actitud!$C$6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gràfics_actitud!$D$4:$H$4</c:f>
              <c:strCache/>
            </c:strRef>
          </c:cat>
          <c:val>
            <c:numRef>
              <c:f>gràfics_actitud!$D$6:$H$6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Conceptes apresos 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gràfics_actitud!$C$7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gràfics_actitud!$D$4:$H$4</c:f>
              <c:strCache/>
            </c:strRef>
          </c:cat>
          <c:val>
            <c:numRef>
              <c:f>gràfics_actitud!$D$7:$H$7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Has treballat millor?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gràfics_actitud!$C$8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gràfics_actitud!$D$4:$H$4</c:f>
              <c:strCache/>
            </c:strRef>
          </c:cat>
          <c:val>
            <c:numRef>
              <c:f>gràfics_actitud!$D$8:$H$8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2.T'agrada estudiar?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gràfics_enquesta_inicial!$D$5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gràfics_enquesta_inicial!$E$3:$I$3</c:f>
              <c:strCache/>
            </c:strRef>
          </c:cat>
          <c:val>
            <c:numRef>
              <c:f>gràfics_enquesta_inicial!$E$5:$I$5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Ús de l'ordinador 
a d'altres matèries?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gràfics_aprenentatge_ordinador!$C$6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gràfics_aprenentatge_ordinador!$D$4:$H$4</c:f>
              <c:strCache/>
            </c:strRef>
          </c:cat>
          <c:val>
            <c:numRef>
              <c:f>gràfics_aprenentatge_ordinador!$D$6:$H$6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Ús de l'ordinador 
a la classe de mates?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gràfics_aprenentatge_ordinador!$C$5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gràfics_aprenentatge_ordinador!$D$4:$H$4</c:f>
              <c:strCache/>
            </c:strRef>
          </c:cat>
          <c:val>
            <c:numRef>
              <c:f>gràfics_aprenentatge_ordinador!$D$5:$H$5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a casa 
per d'altres matèries?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gràfics_aprenentatge_ordinador!$C$8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gràfics_aprenentatge_ordinador!$D$4:$H$4</c:f>
              <c:strCache/>
            </c:strRef>
          </c:cat>
          <c:val>
            <c:numRef>
              <c:f>gràfics_aprenentatge_ordinador!$D$8:$H$8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Ús del Descartes a 
casa per aprendre mates?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gràfics_aprenentatge_ordinador!$C$7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gràfics_aprenentatge_ordinador!$D$4:$H$4</c:f>
              <c:strCache/>
            </c:strRef>
          </c:cat>
          <c:val>
            <c:numRef>
              <c:f>gràfics_aprenentatge_ordinador!$D$7:$H$7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3.T'agraden les mates?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gràfics_enquesta_inicial!$D$6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gràfics_enquesta_inicial!$E$3:$I$3</c:f>
              <c:strCache/>
            </c:strRef>
          </c:cat>
          <c:val>
            <c:numRef>
              <c:f>gràfics_enquesta_inicial!$E$6:$I$6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4.Valora la importància 
de les mates.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gràfics_enquesta_inicial!$D$7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gràfics_enquesta_inicial!$E$3:$I$3</c:f>
              <c:strCache/>
            </c:strRef>
          </c:cat>
          <c:val>
            <c:numRef>
              <c:f>gràfics_enquesta_inicial!$E$7:$I$7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5.Valora la importància
 de l'ordinador.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gràfics_enquesta_inicial!$D$8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gràfics_enquesta_inicial!$E$3:$I$3</c:f>
              <c:strCache/>
            </c:strRef>
          </c:cat>
          <c:val>
            <c:numRef>
              <c:f>gràfics_enquesta_inicial!$E$8:$I$8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6.Creus que es pot 
estudiar amb l'ordinador?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gràfics_enquesta_inicial!$D$9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gràfics_enquesta_inicial!$E$3:$I$3</c:f>
              <c:strCache/>
            </c:strRef>
          </c:cat>
          <c:val>
            <c:numRef>
              <c:f>gràfics_enquesta_inicial!$E$9:$I$9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7. Es pot aprendre 
mates amb l'ordinador? 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gràfics_enquesta_inicial!$D$10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gràfics_enquesta_inicial!$E$3:$I$3</c:f>
              <c:strCache/>
            </c:strRef>
          </c:cat>
          <c:val>
            <c:numRef>
              <c:f>gràfics_enquesta_inicial!$E$10:$I$10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95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Aula Adient?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gràfics_instal·lacions!$C$5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gràfics_instal·lacions!$D$4:$H$4</c:f>
              <c:strCache/>
            </c:strRef>
          </c:cat>
          <c:val>
            <c:numRef>
              <c:f>gràfics_instal·lacions!$D$5:$H$5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d'alumnes adient?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gràfics_instal·lacions!$C$6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cat>
            <c:strRef>
              <c:f>gràfics_instal·lacions!$E$4:$H$4</c:f>
              <c:strCache/>
            </c:strRef>
          </c:cat>
          <c:val>
            <c:numRef>
              <c:f>gràfics_instal·lacions!$D$6:$H$6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28575</xdr:colOff>
      <xdr:row>4</xdr:row>
      <xdr:rowOff>238125</xdr:rowOff>
    </xdr:to>
    <xdr:graphicFrame>
      <xdr:nvGraphicFramePr>
        <xdr:cNvPr id="1" name="Chart 1"/>
        <xdr:cNvGraphicFramePr/>
      </xdr:nvGraphicFramePr>
      <xdr:xfrm>
        <a:off x="0" y="9525"/>
        <a:ext cx="2047875" cy="124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</xdr:row>
      <xdr:rowOff>190500</xdr:rowOff>
    </xdr:from>
    <xdr:to>
      <xdr:col>2</xdr:col>
      <xdr:colOff>28575</xdr:colOff>
      <xdr:row>7</xdr:row>
      <xdr:rowOff>304800</xdr:rowOff>
    </xdr:to>
    <xdr:graphicFrame>
      <xdr:nvGraphicFramePr>
        <xdr:cNvPr id="2" name="Chart 2"/>
        <xdr:cNvGraphicFramePr/>
      </xdr:nvGraphicFramePr>
      <xdr:xfrm>
        <a:off x="47625" y="1209675"/>
        <a:ext cx="2000250" cy="151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7</xdr:row>
      <xdr:rowOff>247650</xdr:rowOff>
    </xdr:from>
    <xdr:to>
      <xdr:col>2</xdr:col>
      <xdr:colOff>9525</xdr:colOff>
      <xdr:row>9</xdr:row>
      <xdr:rowOff>504825</xdr:rowOff>
    </xdr:to>
    <xdr:graphicFrame>
      <xdr:nvGraphicFramePr>
        <xdr:cNvPr id="3" name="Chart 3"/>
        <xdr:cNvGraphicFramePr/>
      </xdr:nvGraphicFramePr>
      <xdr:xfrm>
        <a:off x="9525" y="2667000"/>
        <a:ext cx="2019300" cy="145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0</xdr:row>
      <xdr:rowOff>19050</xdr:rowOff>
    </xdr:from>
    <xdr:to>
      <xdr:col>12</xdr:col>
      <xdr:colOff>161925</xdr:colOff>
      <xdr:row>5</xdr:row>
      <xdr:rowOff>152400</xdr:rowOff>
    </xdr:to>
    <xdr:graphicFrame>
      <xdr:nvGraphicFramePr>
        <xdr:cNvPr id="4" name="Chart 4"/>
        <xdr:cNvGraphicFramePr/>
      </xdr:nvGraphicFramePr>
      <xdr:xfrm>
        <a:off x="7581900" y="19050"/>
        <a:ext cx="1847850" cy="1485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762000</xdr:colOff>
      <xdr:row>5</xdr:row>
      <xdr:rowOff>114300</xdr:rowOff>
    </xdr:from>
    <xdr:to>
      <xdr:col>12</xdr:col>
      <xdr:colOff>123825</xdr:colOff>
      <xdr:row>8</xdr:row>
      <xdr:rowOff>304800</xdr:rowOff>
    </xdr:to>
    <xdr:graphicFrame>
      <xdr:nvGraphicFramePr>
        <xdr:cNvPr id="5" name="Chart 5"/>
        <xdr:cNvGraphicFramePr/>
      </xdr:nvGraphicFramePr>
      <xdr:xfrm>
        <a:off x="7553325" y="1466850"/>
        <a:ext cx="1838325" cy="177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</xdr:colOff>
      <xdr:row>8</xdr:row>
      <xdr:rowOff>57150</xdr:rowOff>
    </xdr:from>
    <xdr:to>
      <xdr:col>12</xdr:col>
      <xdr:colOff>171450</xdr:colOff>
      <xdr:row>10</xdr:row>
      <xdr:rowOff>152400</xdr:rowOff>
    </xdr:to>
    <xdr:graphicFrame>
      <xdr:nvGraphicFramePr>
        <xdr:cNvPr id="6" name="Chart 6"/>
        <xdr:cNvGraphicFramePr/>
      </xdr:nvGraphicFramePr>
      <xdr:xfrm>
        <a:off x="7572375" y="2990850"/>
        <a:ext cx="1866900" cy="1552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238125</xdr:colOff>
      <xdr:row>3</xdr:row>
      <xdr:rowOff>390525</xdr:rowOff>
    </xdr:from>
    <xdr:to>
      <xdr:col>14</xdr:col>
      <xdr:colOff>523875</xdr:colOff>
      <xdr:row>7</xdr:row>
      <xdr:rowOff>304800</xdr:rowOff>
    </xdr:to>
    <xdr:graphicFrame>
      <xdr:nvGraphicFramePr>
        <xdr:cNvPr id="7" name="Chart 7"/>
        <xdr:cNvGraphicFramePr/>
      </xdr:nvGraphicFramePr>
      <xdr:xfrm>
        <a:off x="9505950" y="981075"/>
        <a:ext cx="1828800" cy="1743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28575</xdr:rowOff>
    </xdr:from>
    <xdr:to>
      <xdr:col>2</xdr:col>
      <xdr:colOff>228600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228600" y="3667125"/>
        <a:ext cx="18288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590550</xdr:colOff>
      <xdr:row>9</xdr:row>
      <xdr:rowOff>19050</xdr:rowOff>
    </xdr:from>
    <xdr:to>
      <xdr:col>3</xdr:col>
      <xdr:colOff>752475</xdr:colOff>
      <xdr:row>19</xdr:row>
      <xdr:rowOff>85725</xdr:rowOff>
    </xdr:to>
    <xdr:graphicFrame>
      <xdr:nvGraphicFramePr>
        <xdr:cNvPr id="2" name="Chart 2"/>
        <xdr:cNvGraphicFramePr/>
      </xdr:nvGraphicFramePr>
      <xdr:xfrm>
        <a:off x="2419350" y="3657600"/>
        <a:ext cx="1885950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323850</xdr:colOff>
      <xdr:row>8</xdr:row>
      <xdr:rowOff>152400</xdr:rowOff>
    </xdr:from>
    <xdr:to>
      <xdr:col>6</xdr:col>
      <xdr:colOff>647700</xdr:colOff>
      <xdr:row>19</xdr:row>
      <xdr:rowOff>57150</xdr:rowOff>
    </xdr:to>
    <xdr:graphicFrame>
      <xdr:nvGraphicFramePr>
        <xdr:cNvPr id="3" name="Chart 3"/>
        <xdr:cNvGraphicFramePr/>
      </xdr:nvGraphicFramePr>
      <xdr:xfrm>
        <a:off x="4648200" y="3629025"/>
        <a:ext cx="1866900" cy="168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352425</xdr:colOff>
      <xdr:row>8</xdr:row>
      <xdr:rowOff>152400</xdr:rowOff>
    </xdr:from>
    <xdr:to>
      <xdr:col>9</xdr:col>
      <xdr:colOff>771525</xdr:colOff>
      <xdr:row>19</xdr:row>
      <xdr:rowOff>142875</xdr:rowOff>
    </xdr:to>
    <xdr:graphicFrame>
      <xdr:nvGraphicFramePr>
        <xdr:cNvPr id="4" name="Chart 4"/>
        <xdr:cNvGraphicFramePr/>
      </xdr:nvGraphicFramePr>
      <xdr:xfrm>
        <a:off x="6991350" y="3629025"/>
        <a:ext cx="1962150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142875</xdr:rowOff>
    </xdr:from>
    <xdr:to>
      <xdr:col>3</xdr:col>
      <xdr:colOff>504825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504825" y="3695700"/>
        <a:ext cx="194310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704850</xdr:colOff>
      <xdr:row>8</xdr:row>
      <xdr:rowOff>142875</xdr:rowOff>
    </xdr:from>
    <xdr:to>
      <xdr:col>5</xdr:col>
      <xdr:colOff>295275</xdr:colOff>
      <xdr:row>18</xdr:row>
      <xdr:rowOff>66675</xdr:rowOff>
    </xdr:to>
    <xdr:graphicFrame>
      <xdr:nvGraphicFramePr>
        <xdr:cNvPr id="2" name="Chart 2"/>
        <xdr:cNvGraphicFramePr/>
      </xdr:nvGraphicFramePr>
      <xdr:xfrm>
        <a:off x="2647950" y="3695700"/>
        <a:ext cx="1971675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8</xdr:row>
      <xdr:rowOff>142875</xdr:rowOff>
    </xdr:from>
    <xdr:to>
      <xdr:col>8</xdr:col>
      <xdr:colOff>247650</xdr:colOff>
      <xdr:row>19</xdr:row>
      <xdr:rowOff>9525</xdr:rowOff>
    </xdr:to>
    <xdr:graphicFrame>
      <xdr:nvGraphicFramePr>
        <xdr:cNvPr id="3" name="Chart 3"/>
        <xdr:cNvGraphicFramePr/>
      </xdr:nvGraphicFramePr>
      <xdr:xfrm>
        <a:off x="4914900" y="3695700"/>
        <a:ext cx="1971675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457200</xdr:colOff>
      <xdr:row>9</xdr:row>
      <xdr:rowOff>0</xdr:rowOff>
    </xdr:from>
    <xdr:to>
      <xdr:col>11</xdr:col>
      <xdr:colOff>152400</xdr:colOff>
      <xdr:row>18</xdr:row>
      <xdr:rowOff>76200</xdr:rowOff>
    </xdr:to>
    <xdr:graphicFrame>
      <xdr:nvGraphicFramePr>
        <xdr:cNvPr id="4" name="Chart 4"/>
        <xdr:cNvGraphicFramePr/>
      </xdr:nvGraphicFramePr>
      <xdr:xfrm>
        <a:off x="7096125" y="3714750"/>
        <a:ext cx="2009775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8</xdr:row>
      <xdr:rowOff>133350</xdr:rowOff>
    </xdr:from>
    <xdr:to>
      <xdr:col>2</xdr:col>
      <xdr:colOff>857250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371475" y="3667125"/>
        <a:ext cx="20288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1095375</xdr:colOff>
      <xdr:row>8</xdr:row>
      <xdr:rowOff>152400</xdr:rowOff>
    </xdr:from>
    <xdr:to>
      <xdr:col>4</xdr:col>
      <xdr:colOff>561975</xdr:colOff>
      <xdr:row>19</xdr:row>
      <xdr:rowOff>47625</xdr:rowOff>
    </xdr:to>
    <xdr:graphicFrame>
      <xdr:nvGraphicFramePr>
        <xdr:cNvPr id="2" name="Chart 2"/>
        <xdr:cNvGraphicFramePr/>
      </xdr:nvGraphicFramePr>
      <xdr:xfrm>
        <a:off x="2638425" y="3686175"/>
        <a:ext cx="212407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</xdr:colOff>
      <xdr:row>9</xdr:row>
      <xdr:rowOff>47625</xdr:rowOff>
    </xdr:from>
    <xdr:to>
      <xdr:col>7</xdr:col>
      <xdr:colOff>609600</xdr:colOff>
      <xdr:row>19</xdr:row>
      <xdr:rowOff>57150</xdr:rowOff>
    </xdr:to>
    <xdr:graphicFrame>
      <xdr:nvGraphicFramePr>
        <xdr:cNvPr id="3" name="Chart 3"/>
        <xdr:cNvGraphicFramePr/>
      </xdr:nvGraphicFramePr>
      <xdr:xfrm>
        <a:off x="5019675" y="3743325"/>
        <a:ext cx="2105025" cy="1628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9</xdr:row>
      <xdr:rowOff>38100</xdr:rowOff>
    </xdr:from>
    <xdr:to>
      <xdr:col>10</xdr:col>
      <xdr:colOff>552450</xdr:colOff>
      <xdr:row>19</xdr:row>
      <xdr:rowOff>47625</xdr:rowOff>
    </xdr:to>
    <xdr:graphicFrame>
      <xdr:nvGraphicFramePr>
        <xdr:cNvPr id="4" name="Chart 4"/>
        <xdr:cNvGraphicFramePr/>
      </xdr:nvGraphicFramePr>
      <xdr:xfrm>
        <a:off x="7305675" y="3733800"/>
        <a:ext cx="2076450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1333500</xdr:colOff>
      <xdr:row>8</xdr:row>
      <xdr:rowOff>28575</xdr:rowOff>
    </xdr:from>
    <xdr:to>
      <xdr:col>5</xdr:col>
      <xdr:colOff>323850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2876550" y="3962400"/>
        <a:ext cx="21621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8</xdr:row>
      <xdr:rowOff>123825</xdr:rowOff>
    </xdr:from>
    <xdr:to>
      <xdr:col>2</xdr:col>
      <xdr:colOff>1114425</xdr:colOff>
      <xdr:row>19</xdr:row>
      <xdr:rowOff>76200</xdr:rowOff>
    </xdr:to>
    <xdr:graphicFrame>
      <xdr:nvGraphicFramePr>
        <xdr:cNvPr id="2" name="Chart 2"/>
        <xdr:cNvGraphicFramePr/>
      </xdr:nvGraphicFramePr>
      <xdr:xfrm>
        <a:off x="561975" y="4057650"/>
        <a:ext cx="2095500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114300</xdr:colOff>
      <xdr:row>8</xdr:row>
      <xdr:rowOff>9525</xdr:rowOff>
    </xdr:from>
    <xdr:to>
      <xdr:col>10</xdr:col>
      <xdr:colOff>752475</xdr:colOff>
      <xdr:row>18</xdr:row>
      <xdr:rowOff>142875</xdr:rowOff>
    </xdr:to>
    <xdr:graphicFrame>
      <xdr:nvGraphicFramePr>
        <xdr:cNvPr id="3" name="Chart 3"/>
        <xdr:cNvGraphicFramePr/>
      </xdr:nvGraphicFramePr>
      <xdr:xfrm>
        <a:off x="7143750" y="3943350"/>
        <a:ext cx="2181225" cy="1752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266700</xdr:colOff>
      <xdr:row>8</xdr:row>
      <xdr:rowOff>38100</xdr:rowOff>
    </xdr:from>
    <xdr:to>
      <xdr:col>8</xdr:col>
      <xdr:colOff>47625</xdr:colOff>
      <xdr:row>19</xdr:row>
      <xdr:rowOff>19050</xdr:rowOff>
    </xdr:to>
    <xdr:graphicFrame>
      <xdr:nvGraphicFramePr>
        <xdr:cNvPr id="4" name="Chart 4"/>
        <xdr:cNvGraphicFramePr/>
      </xdr:nvGraphicFramePr>
      <xdr:xfrm>
        <a:off x="4981575" y="3971925"/>
        <a:ext cx="20955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workbookViewId="0" topLeftCell="A1">
      <selection activeCell="A48" sqref="A48"/>
    </sheetView>
  </sheetViews>
  <sheetFormatPr defaultColWidth="11.421875" defaultRowHeight="12.75"/>
  <cols>
    <col min="1" max="1" width="37.140625" style="1" customWidth="1"/>
    <col min="2" max="2" width="14.57421875" style="0" customWidth="1"/>
    <col min="3" max="3" width="12.140625" style="0" customWidth="1"/>
    <col min="4" max="4" width="15.7109375" style="0" customWidth="1"/>
    <col min="5" max="5" width="13.421875" style="0" customWidth="1"/>
    <col min="6" max="6" width="13.00390625" style="0" customWidth="1"/>
    <col min="7" max="7" width="14.28125" style="0" customWidth="1"/>
    <col min="8" max="8" width="13.57421875" style="0" customWidth="1"/>
    <col min="9" max="9" width="12.7109375" style="0" customWidth="1"/>
    <col min="10" max="10" width="14.7109375" style="0" customWidth="1"/>
    <col min="11" max="31" width="50.7109375" style="0" customWidth="1"/>
  </cols>
  <sheetData>
    <row r="1" spans="1:31" ht="17.25">
      <c r="A1" s="2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</row>
    <row r="2" spans="1:31" ht="18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35.25">
      <c r="A4" s="5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18">
      <c r="A5" s="5" t="s">
        <v>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35.25">
      <c r="A6" s="5" t="s">
        <v>23</v>
      </c>
      <c r="B6" s="9" t="s">
        <v>24</v>
      </c>
      <c r="C6" s="9" t="s">
        <v>25</v>
      </c>
      <c r="D6" s="9" t="s">
        <v>26</v>
      </c>
      <c r="E6" s="9" t="s">
        <v>25</v>
      </c>
      <c r="F6" s="9" t="s">
        <v>25</v>
      </c>
      <c r="G6" s="9" t="s">
        <v>25</v>
      </c>
      <c r="H6" s="9" t="s">
        <v>25</v>
      </c>
      <c r="I6" s="9" t="s">
        <v>27</v>
      </c>
      <c r="J6" s="9" t="s">
        <v>28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8">
      <c r="A7" s="10" t="s">
        <v>29</v>
      </c>
      <c r="B7" s="11" t="s">
        <v>30</v>
      </c>
      <c r="C7" s="11" t="s">
        <v>31</v>
      </c>
      <c r="D7" s="11" t="s">
        <v>30</v>
      </c>
      <c r="E7" s="11" t="s">
        <v>30</v>
      </c>
      <c r="F7" s="11"/>
      <c r="G7" s="11" t="s">
        <v>30</v>
      </c>
      <c r="H7" s="11" t="s">
        <v>31</v>
      </c>
      <c r="I7" s="11" t="s">
        <v>30</v>
      </c>
      <c r="J7" s="11" t="s">
        <v>30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6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27.75">
      <c r="A9" s="4" t="s">
        <v>32</v>
      </c>
      <c r="B9" s="13" t="s">
        <v>33</v>
      </c>
      <c r="C9" s="13" t="s">
        <v>33</v>
      </c>
      <c r="D9" s="13" t="s">
        <v>33</v>
      </c>
      <c r="E9" s="13" t="s">
        <v>33</v>
      </c>
      <c r="F9" s="13" t="s">
        <v>33</v>
      </c>
      <c r="G9" s="13" t="s">
        <v>33</v>
      </c>
      <c r="H9" s="13" t="s">
        <v>33</v>
      </c>
      <c r="I9" s="13" t="s">
        <v>33</v>
      </c>
      <c r="J9" s="13" t="s">
        <v>33</v>
      </c>
      <c r="K9" s="13" t="s">
        <v>33</v>
      </c>
      <c r="L9" s="13" t="s">
        <v>33</v>
      </c>
      <c r="M9" s="13" t="s">
        <v>33</v>
      </c>
      <c r="N9" s="13" t="s">
        <v>33</v>
      </c>
      <c r="O9" s="13" t="s">
        <v>33</v>
      </c>
      <c r="P9" s="13" t="s">
        <v>33</v>
      </c>
      <c r="Q9" s="13" t="s">
        <v>33</v>
      </c>
      <c r="R9" s="13" t="s">
        <v>33</v>
      </c>
      <c r="S9" s="13" t="s">
        <v>33</v>
      </c>
      <c r="T9" s="13" t="s">
        <v>33</v>
      </c>
      <c r="U9" s="13" t="s">
        <v>33</v>
      </c>
      <c r="V9" s="13" t="s">
        <v>33</v>
      </c>
      <c r="W9" s="13" t="s">
        <v>33</v>
      </c>
      <c r="X9" s="13" t="s">
        <v>33</v>
      </c>
      <c r="Y9" s="13" t="s">
        <v>33</v>
      </c>
      <c r="Z9" s="13" t="s">
        <v>33</v>
      </c>
      <c r="AA9" s="13" t="s">
        <v>33</v>
      </c>
      <c r="AB9" s="13" t="s">
        <v>33</v>
      </c>
      <c r="AC9" s="13" t="s">
        <v>33</v>
      </c>
      <c r="AD9" s="13" t="s">
        <v>33</v>
      </c>
      <c r="AE9" s="13" t="s">
        <v>33</v>
      </c>
    </row>
    <row r="10" spans="1:31" ht="18">
      <c r="A10" s="14" t="s">
        <v>34</v>
      </c>
      <c r="B10" s="6">
        <v>9</v>
      </c>
      <c r="C10" s="6">
        <v>5</v>
      </c>
      <c r="D10" s="6">
        <v>6</v>
      </c>
      <c r="E10" s="6">
        <v>8</v>
      </c>
      <c r="F10" s="6">
        <v>6</v>
      </c>
      <c r="G10" s="6">
        <v>8</v>
      </c>
      <c r="H10" s="6">
        <v>7</v>
      </c>
      <c r="I10" s="6">
        <v>6</v>
      </c>
      <c r="J10" s="6">
        <v>7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8">
      <c r="A11" s="14" t="s">
        <v>35</v>
      </c>
      <c r="B11" s="7">
        <v>9</v>
      </c>
      <c r="C11" s="7">
        <v>7</v>
      </c>
      <c r="D11" s="7"/>
      <c r="E11" s="7">
        <v>8</v>
      </c>
      <c r="F11" s="7">
        <v>6</v>
      </c>
      <c r="G11" s="7">
        <v>8</v>
      </c>
      <c r="H11" s="7">
        <v>6</v>
      </c>
      <c r="I11" s="7"/>
      <c r="J11" s="7">
        <v>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8">
      <c r="A12" s="14" t="s">
        <v>36</v>
      </c>
      <c r="B12" s="7">
        <v>8</v>
      </c>
      <c r="C12" s="7">
        <v>7</v>
      </c>
      <c r="D12" s="7">
        <v>4</v>
      </c>
      <c r="E12" s="7">
        <v>8</v>
      </c>
      <c r="F12" s="7">
        <v>6</v>
      </c>
      <c r="G12" s="7">
        <v>8</v>
      </c>
      <c r="H12" s="7">
        <v>5</v>
      </c>
      <c r="I12" s="7">
        <v>5</v>
      </c>
      <c r="J12" s="7">
        <v>7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15">
      <c r="A13" s="14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8">
      <c r="A14" s="14" t="s">
        <v>38</v>
      </c>
      <c r="B14" s="7"/>
      <c r="C14" s="7">
        <v>5</v>
      </c>
      <c r="D14" s="7">
        <v>3</v>
      </c>
      <c r="E14" s="7"/>
      <c r="F14" s="7"/>
      <c r="G14" s="7"/>
      <c r="H14" s="7">
        <v>2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15">
      <c r="A15" s="14" t="s">
        <v>39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8">
      <c r="A16" s="14" t="s">
        <v>40</v>
      </c>
      <c r="B16" s="7">
        <v>9</v>
      </c>
      <c r="C16" s="7">
        <v>9</v>
      </c>
      <c r="D16" s="7">
        <v>5</v>
      </c>
      <c r="E16" s="7">
        <v>9</v>
      </c>
      <c r="F16" s="7">
        <v>7</v>
      </c>
      <c r="G16" s="7">
        <v>9</v>
      </c>
      <c r="H16" s="7">
        <v>7</v>
      </c>
      <c r="I16" s="7">
        <v>6</v>
      </c>
      <c r="J16" s="7">
        <v>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8">
      <c r="A17" s="16" t="s">
        <v>41</v>
      </c>
      <c r="B17" s="11">
        <v>7</v>
      </c>
      <c r="C17" s="11">
        <v>5</v>
      </c>
      <c r="D17" s="11">
        <v>2</v>
      </c>
      <c r="E17" s="11">
        <v>8</v>
      </c>
      <c r="F17" s="11">
        <v>4</v>
      </c>
      <c r="G17" s="11">
        <v>8</v>
      </c>
      <c r="H17" s="11">
        <v>4</v>
      </c>
      <c r="I17" s="11">
        <v>4</v>
      </c>
      <c r="J17" s="11">
        <v>7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6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68.25">
      <c r="A19" s="4" t="s">
        <v>42</v>
      </c>
      <c r="B19" s="13" t="s">
        <v>43</v>
      </c>
      <c r="C19" s="13" t="s">
        <v>43</v>
      </c>
      <c r="D19" s="13" t="s">
        <v>43</v>
      </c>
      <c r="E19" s="13" t="s">
        <v>43</v>
      </c>
      <c r="F19" s="13" t="s">
        <v>43</v>
      </c>
      <c r="G19" s="13" t="s">
        <v>43</v>
      </c>
      <c r="H19" s="13" t="s">
        <v>43</v>
      </c>
      <c r="I19" s="13" t="s">
        <v>43</v>
      </c>
      <c r="J19" s="13" t="s">
        <v>43</v>
      </c>
      <c r="K19" s="13" t="s">
        <v>43</v>
      </c>
      <c r="L19" s="13" t="s">
        <v>43</v>
      </c>
      <c r="M19" s="13" t="s">
        <v>43</v>
      </c>
      <c r="N19" s="13" t="s">
        <v>43</v>
      </c>
      <c r="O19" s="13" t="s">
        <v>43</v>
      </c>
      <c r="P19" s="13" t="s">
        <v>43</v>
      </c>
      <c r="Q19" s="13" t="s">
        <v>43</v>
      </c>
      <c r="R19" s="13" t="s">
        <v>43</v>
      </c>
      <c r="S19" s="13" t="s">
        <v>43</v>
      </c>
      <c r="T19" s="13" t="s">
        <v>43</v>
      </c>
      <c r="U19" s="13" t="s">
        <v>43</v>
      </c>
      <c r="V19" s="13" t="s">
        <v>43</v>
      </c>
      <c r="W19" s="13" t="s">
        <v>43</v>
      </c>
      <c r="X19" s="13" t="s">
        <v>43</v>
      </c>
      <c r="Y19" s="13" t="s">
        <v>43</v>
      </c>
      <c r="Z19" s="13" t="s">
        <v>43</v>
      </c>
      <c r="AA19" s="13" t="s">
        <v>43</v>
      </c>
      <c r="AB19" s="13" t="s">
        <v>43</v>
      </c>
      <c r="AC19" s="13" t="s">
        <v>43</v>
      </c>
      <c r="AD19" s="13" t="s">
        <v>43</v>
      </c>
      <c r="AE19" s="13" t="s">
        <v>43</v>
      </c>
    </row>
    <row r="20" spans="1:31" ht="18">
      <c r="A20" s="14" t="s">
        <v>44</v>
      </c>
      <c r="B20" s="6">
        <v>2</v>
      </c>
      <c r="C20" s="6">
        <v>2</v>
      </c>
      <c r="D20" s="6">
        <v>3</v>
      </c>
      <c r="E20" s="6">
        <v>3</v>
      </c>
      <c r="F20" s="6">
        <v>3</v>
      </c>
      <c r="G20" s="6">
        <v>3</v>
      </c>
      <c r="H20" s="6">
        <v>3</v>
      </c>
      <c r="I20" s="6">
        <v>3</v>
      </c>
      <c r="J20" s="6">
        <v>2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8">
      <c r="A21" s="14" t="s">
        <v>45</v>
      </c>
      <c r="B21" s="15">
        <v>3</v>
      </c>
      <c r="C21" s="15">
        <v>1</v>
      </c>
      <c r="D21" s="15">
        <v>3</v>
      </c>
      <c r="E21" s="15">
        <v>2</v>
      </c>
      <c r="F21" s="15">
        <v>3</v>
      </c>
      <c r="G21" s="15">
        <v>1</v>
      </c>
      <c r="H21" s="15">
        <v>2</v>
      </c>
      <c r="I21" s="15">
        <v>3</v>
      </c>
      <c r="J21" s="15">
        <v>2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18">
      <c r="A22" s="14" t="s">
        <v>46</v>
      </c>
      <c r="B22" s="7">
        <v>4</v>
      </c>
      <c r="C22" s="7">
        <v>5</v>
      </c>
      <c r="D22" s="7">
        <v>4</v>
      </c>
      <c r="E22" s="7">
        <v>5</v>
      </c>
      <c r="F22" s="7">
        <v>2</v>
      </c>
      <c r="G22" s="7">
        <v>3</v>
      </c>
      <c r="H22" s="7">
        <v>4</v>
      </c>
      <c r="I22" s="7">
        <v>4</v>
      </c>
      <c r="J22" s="7">
        <v>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18">
      <c r="A23" s="14" t="s">
        <v>47</v>
      </c>
      <c r="B23" s="7">
        <v>5</v>
      </c>
      <c r="C23" s="7">
        <v>4</v>
      </c>
      <c r="D23" s="7">
        <v>4</v>
      </c>
      <c r="E23" s="7">
        <v>4</v>
      </c>
      <c r="F23" s="7">
        <v>5</v>
      </c>
      <c r="G23" s="7">
        <v>4</v>
      </c>
      <c r="H23" s="7">
        <v>5</v>
      </c>
      <c r="I23" s="7">
        <v>2</v>
      </c>
      <c r="J23" s="7">
        <v>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7.75">
      <c r="A24" s="14" t="s">
        <v>48</v>
      </c>
      <c r="B24" s="7">
        <v>5</v>
      </c>
      <c r="C24" s="7">
        <v>5</v>
      </c>
      <c r="D24" s="7">
        <v>4</v>
      </c>
      <c r="E24" s="7">
        <v>5</v>
      </c>
      <c r="F24" s="7">
        <v>5</v>
      </c>
      <c r="G24" s="7">
        <v>5</v>
      </c>
      <c r="H24" s="7">
        <v>5</v>
      </c>
      <c r="I24" s="7">
        <v>3</v>
      </c>
      <c r="J24" s="7">
        <v>5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21.75" customHeight="1">
      <c r="A25" s="14" t="s">
        <v>49</v>
      </c>
      <c r="B25" s="17" t="s">
        <v>50</v>
      </c>
      <c r="C25" s="17" t="s">
        <v>51</v>
      </c>
      <c r="D25" s="17" t="s">
        <v>52</v>
      </c>
      <c r="E25" s="17" t="s">
        <v>53</v>
      </c>
      <c r="F25" s="17" t="s">
        <v>54</v>
      </c>
      <c r="G25" s="17" t="s">
        <v>52</v>
      </c>
      <c r="H25" s="17" t="s">
        <v>55</v>
      </c>
      <c r="I25" s="17" t="s">
        <v>52</v>
      </c>
      <c r="J25" s="17" t="s">
        <v>50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ht="21.75" customHeight="1">
      <c r="A26" s="14" t="s">
        <v>56</v>
      </c>
      <c r="B26" s="17" t="s">
        <v>57</v>
      </c>
      <c r="C26" s="17" t="s">
        <v>58</v>
      </c>
      <c r="D26" s="17" t="s">
        <v>59</v>
      </c>
      <c r="E26" s="17" t="s">
        <v>60</v>
      </c>
      <c r="F26" s="17" t="s">
        <v>51</v>
      </c>
      <c r="G26" s="17" t="s">
        <v>60</v>
      </c>
      <c r="H26" s="17" t="s">
        <v>61</v>
      </c>
      <c r="I26" s="17" t="s">
        <v>62</v>
      </c>
      <c r="J26" s="17" t="s">
        <v>63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ht="21" customHeight="1">
      <c r="A27" s="14" t="s">
        <v>64</v>
      </c>
      <c r="B27" s="18" t="s">
        <v>65</v>
      </c>
      <c r="C27" s="18" t="s">
        <v>55</v>
      </c>
      <c r="D27" s="18" t="s">
        <v>65</v>
      </c>
      <c r="E27" s="18" t="s">
        <v>52</v>
      </c>
      <c r="F27" s="18" t="s">
        <v>62</v>
      </c>
      <c r="G27" s="18" t="s">
        <v>52</v>
      </c>
      <c r="H27" s="18" t="s">
        <v>51</v>
      </c>
      <c r="I27" s="18" t="s">
        <v>65</v>
      </c>
      <c r="J27" s="18" t="s">
        <v>65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ht="22.5" customHeight="1">
      <c r="A28" s="14" t="s">
        <v>66</v>
      </c>
      <c r="B28" s="19" t="s">
        <v>67</v>
      </c>
      <c r="C28" s="19" t="s">
        <v>68</v>
      </c>
      <c r="D28" s="19" t="s">
        <v>69</v>
      </c>
      <c r="E28" s="19" t="s">
        <v>70</v>
      </c>
      <c r="F28" s="19" t="s">
        <v>71</v>
      </c>
      <c r="G28" s="19" t="s">
        <v>72</v>
      </c>
      <c r="H28" s="19" t="s">
        <v>73</v>
      </c>
      <c r="I28" s="19" t="s">
        <v>74</v>
      </c>
      <c r="J28" s="19" t="s">
        <v>75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ht="6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8">
      <c r="A30" s="4" t="s">
        <v>76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52.5">
      <c r="A31" s="14" t="s">
        <v>77</v>
      </c>
      <c r="B31" s="6" t="s">
        <v>78</v>
      </c>
      <c r="C31" s="6">
        <v>2</v>
      </c>
      <c r="D31" s="6">
        <v>3</v>
      </c>
      <c r="E31" s="6">
        <v>2</v>
      </c>
      <c r="F31" s="6" t="s">
        <v>79</v>
      </c>
      <c r="G31" s="6" t="s">
        <v>80</v>
      </c>
      <c r="H31" s="6" t="s">
        <v>81</v>
      </c>
      <c r="I31" s="6">
        <v>3</v>
      </c>
      <c r="J31" s="6" t="s">
        <v>82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8">
      <c r="A32" s="14" t="s">
        <v>83</v>
      </c>
      <c r="B32" s="7"/>
      <c r="C32" s="7">
        <v>1</v>
      </c>
      <c r="D32" s="7">
        <v>1.5</v>
      </c>
      <c r="E32" s="7">
        <v>1</v>
      </c>
      <c r="F32" s="7">
        <v>2</v>
      </c>
      <c r="G32" s="7" t="s">
        <v>84</v>
      </c>
      <c r="H32" s="7" t="s">
        <v>85</v>
      </c>
      <c r="I32" s="7">
        <v>2.5</v>
      </c>
      <c r="J32" s="7">
        <v>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69.75">
      <c r="A33" s="14" t="s">
        <v>86</v>
      </c>
      <c r="B33" s="7" t="s">
        <v>87</v>
      </c>
      <c r="C33" s="7">
        <v>2</v>
      </c>
      <c r="D33" s="7" t="s">
        <v>88</v>
      </c>
      <c r="E33" s="7" t="s">
        <v>89</v>
      </c>
      <c r="F33" s="7" t="s">
        <v>90</v>
      </c>
      <c r="G33" s="7" t="s">
        <v>84</v>
      </c>
      <c r="H33" s="7" t="s">
        <v>91</v>
      </c>
      <c r="I33" s="7" t="s">
        <v>92</v>
      </c>
      <c r="J33" s="7" t="s">
        <v>93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35.25">
      <c r="A34" s="14" t="s">
        <v>94</v>
      </c>
      <c r="B34" s="7" t="s">
        <v>95</v>
      </c>
      <c r="C34" s="7" t="s">
        <v>96</v>
      </c>
      <c r="D34" s="7">
        <v>2</v>
      </c>
      <c r="E34" s="7" t="s">
        <v>97</v>
      </c>
      <c r="F34" s="7" t="s">
        <v>98</v>
      </c>
      <c r="G34" s="7" t="s">
        <v>99</v>
      </c>
      <c r="H34" s="7" t="s">
        <v>96</v>
      </c>
      <c r="I34" s="7" t="s">
        <v>100</v>
      </c>
      <c r="J34" s="7">
        <v>2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52.5">
      <c r="A35" s="14" t="s">
        <v>101</v>
      </c>
      <c r="B35" s="7" t="s">
        <v>102</v>
      </c>
      <c r="C35" s="7">
        <v>3</v>
      </c>
      <c r="D35" s="7">
        <v>2</v>
      </c>
      <c r="E35" s="7" t="s">
        <v>103</v>
      </c>
      <c r="F35" s="7" t="s">
        <v>104</v>
      </c>
      <c r="G35" s="7" t="s">
        <v>105</v>
      </c>
      <c r="H35" s="7" t="s">
        <v>106</v>
      </c>
      <c r="I35" s="7" t="s">
        <v>91</v>
      </c>
      <c r="J35" s="7">
        <v>1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69.75">
      <c r="A36" s="14" t="s">
        <v>107</v>
      </c>
      <c r="B36" s="11" t="s">
        <v>108</v>
      </c>
      <c r="C36" s="11" t="s">
        <v>109</v>
      </c>
      <c r="D36" s="11" t="s">
        <v>110</v>
      </c>
      <c r="E36" s="11" t="s">
        <v>111</v>
      </c>
      <c r="F36" s="11" t="s">
        <v>112</v>
      </c>
      <c r="G36" s="11" t="s">
        <v>113</v>
      </c>
      <c r="H36" s="11" t="s">
        <v>114</v>
      </c>
      <c r="I36" s="11" t="s">
        <v>115</v>
      </c>
      <c r="J36" s="11" t="s">
        <v>116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ht="6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68.25">
      <c r="A38" s="4" t="s">
        <v>117</v>
      </c>
      <c r="B38" s="13" t="s">
        <v>43</v>
      </c>
      <c r="C38" s="13" t="s">
        <v>43</v>
      </c>
      <c r="D38" s="13" t="s">
        <v>43</v>
      </c>
      <c r="E38" s="13" t="s">
        <v>43</v>
      </c>
      <c r="F38" s="13" t="s">
        <v>43</v>
      </c>
      <c r="G38" s="13" t="s">
        <v>43</v>
      </c>
      <c r="H38" s="13" t="s">
        <v>43</v>
      </c>
      <c r="I38" s="13" t="s">
        <v>43</v>
      </c>
      <c r="J38" s="13" t="s">
        <v>43</v>
      </c>
      <c r="K38" s="13" t="s">
        <v>43</v>
      </c>
      <c r="L38" s="13" t="s">
        <v>43</v>
      </c>
      <c r="M38" s="13" t="s">
        <v>43</v>
      </c>
      <c r="N38" s="13" t="s">
        <v>43</v>
      </c>
      <c r="O38" s="13" t="s">
        <v>43</v>
      </c>
      <c r="P38" s="13" t="s">
        <v>43</v>
      </c>
      <c r="Q38" s="13" t="s">
        <v>43</v>
      </c>
      <c r="R38" s="13" t="s">
        <v>43</v>
      </c>
      <c r="S38" s="13" t="s">
        <v>43</v>
      </c>
      <c r="T38" s="13" t="s">
        <v>43</v>
      </c>
      <c r="U38" s="13" t="s">
        <v>43</v>
      </c>
      <c r="V38" s="13" t="s">
        <v>43</v>
      </c>
      <c r="W38" s="13" t="s">
        <v>43</v>
      </c>
      <c r="X38" s="13" t="s">
        <v>43</v>
      </c>
      <c r="Y38" s="13" t="s">
        <v>43</v>
      </c>
      <c r="Z38" s="13" t="s">
        <v>43</v>
      </c>
      <c r="AA38" s="13" t="s">
        <v>43</v>
      </c>
      <c r="AB38" s="13" t="s">
        <v>43</v>
      </c>
      <c r="AC38" s="13" t="s">
        <v>43</v>
      </c>
      <c r="AD38" s="13" t="s">
        <v>43</v>
      </c>
      <c r="AE38" s="13" t="s">
        <v>43</v>
      </c>
    </row>
    <row r="39" spans="1:31" ht="27.75">
      <c r="A39" s="14" t="s">
        <v>118</v>
      </c>
      <c r="B39" s="6">
        <v>5</v>
      </c>
      <c r="C39" s="6">
        <v>5</v>
      </c>
      <c r="D39" s="6">
        <v>4</v>
      </c>
      <c r="E39" s="6">
        <v>5</v>
      </c>
      <c r="F39" s="6">
        <v>4</v>
      </c>
      <c r="G39" s="6">
        <v>5</v>
      </c>
      <c r="H39" s="6">
        <v>5</v>
      </c>
      <c r="I39" s="6">
        <v>4</v>
      </c>
      <c r="J39" s="6">
        <v>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7.75">
      <c r="A40" s="14" t="s">
        <v>119</v>
      </c>
      <c r="B40" s="7">
        <v>5</v>
      </c>
      <c r="C40" s="7">
        <v>5</v>
      </c>
      <c r="D40" s="7">
        <v>3</v>
      </c>
      <c r="E40" s="7">
        <v>5</v>
      </c>
      <c r="F40" s="7">
        <v>3</v>
      </c>
      <c r="G40" s="7">
        <v>5</v>
      </c>
      <c r="H40" s="7">
        <v>5</v>
      </c>
      <c r="I40" s="7">
        <v>3</v>
      </c>
      <c r="J40" s="7">
        <v>4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69.75">
      <c r="A41" s="14" t="s">
        <v>120</v>
      </c>
      <c r="B41" s="7" t="s">
        <v>50</v>
      </c>
      <c r="C41" s="7" t="s">
        <v>121</v>
      </c>
      <c r="D41" s="7" t="s">
        <v>51</v>
      </c>
      <c r="E41" s="7" t="s">
        <v>50</v>
      </c>
      <c r="F41" s="7" t="s">
        <v>50</v>
      </c>
      <c r="G41" s="7" t="s">
        <v>122</v>
      </c>
      <c r="H41" s="7" t="s">
        <v>123</v>
      </c>
      <c r="I41" s="7" t="s">
        <v>51</v>
      </c>
      <c r="J41" s="7">
        <v>2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35.25">
      <c r="A42" s="14" t="s">
        <v>124</v>
      </c>
      <c r="B42" s="11" t="s">
        <v>65</v>
      </c>
      <c r="C42" s="11" t="s">
        <v>58</v>
      </c>
      <c r="D42" s="11" t="s">
        <v>59</v>
      </c>
      <c r="E42" s="11" t="s">
        <v>65</v>
      </c>
      <c r="F42" s="11" t="s">
        <v>55</v>
      </c>
      <c r="G42" s="11" t="s">
        <v>65</v>
      </c>
      <c r="H42" s="11" t="s">
        <v>61</v>
      </c>
      <c r="I42" s="11" t="s">
        <v>62</v>
      </c>
      <c r="J42" s="11">
        <v>3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ht="6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64.5">
      <c r="A44" s="4" t="s">
        <v>125</v>
      </c>
      <c r="B44" s="20" t="s">
        <v>126</v>
      </c>
      <c r="C44" s="20" t="s">
        <v>126</v>
      </c>
      <c r="D44" s="20" t="s">
        <v>126</v>
      </c>
      <c r="E44" s="20" t="s">
        <v>126</v>
      </c>
      <c r="F44" s="20" t="s">
        <v>126</v>
      </c>
      <c r="G44" s="20" t="s">
        <v>126</v>
      </c>
      <c r="H44" s="20" t="s">
        <v>126</v>
      </c>
      <c r="I44" s="20" t="s">
        <v>126</v>
      </c>
      <c r="J44" s="20" t="s">
        <v>126</v>
      </c>
      <c r="K44" s="20" t="s">
        <v>126</v>
      </c>
      <c r="L44" s="20" t="s">
        <v>126</v>
      </c>
      <c r="M44" s="20" t="s">
        <v>126</v>
      </c>
      <c r="N44" s="20" t="s">
        <v>126</v>
      </c>
      <c r="O44" s="20" t="s">
        <v>126</v>
      </c>
      <c r="P44" s="20" t="s">
        <v>126</v>
      </c>
      <c r="Q44" s="20" t="s">
        <v>126</v>
      </c>
      <c r="R44" s="20" t="s">
        <v>126</v>
      </c>
      <c r="S44" s="20" t="s">
        <v>126</v>
      </c>
      <c r="T44" s="20" t="s">
        <v>126</v>
      </c>
      <c r="U44" s="20" t="s">
        <v>126</v>
      </c>
      <c r="V44" s="20" t="s">
        <v>126</v>
      </c>
      <c r="W44" s="20" t="s">
        <v>126</v>
      </c>
      <c r="X44" s="20" t="s">
        <v>126</v>
      </c>
      <c r="Y44" s="20" t="s">
        <v>126</v>
      </c>
      <c r="Z44" s="20" t="s">
        <v>126</v>
      </c>
      <c r="AA44" s="20" t="s">
        <v>126</v>
      </c>
      <c r="AB44" s="20" t="s">
        <v>126</v>
      </c>
      <c r="AC44" s="20" t="s">
        <v>126</v>
      </c>
      <c r="AD44" s="20" t="s">
        <v>126</v>
      </c>
      <c r="AE44" s="20" t="s">
        <v>126</v>
      </c>
    </row>
    <row r="45" spans="1:31" ht="18">
      <c r="A45" s="14" t="s">
        <v>127</v>
      </c>
      <c r="B45" s="6">
        <v>4</v>
      </c>
      <c r="C45" s="6">
        <v>5</v>
      </c>
      <c r="D45" s="6">
        <v>3</v>
      </c>
      <c r="E45" s="6">
        <v>5</v>
      </c>
      <c r="F45" s="6">
        <v>4</v>
      </c>
      <c r="G45" s="6">
        <v>5</v>
      </c>
      <c r="H45" s="6">
        <v>5</v>
      </c>
      <c r="I45" s="6">
        <v>4</v>
      </c>
      <c r="J45" s="6">
        <v>4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8">
      <c r="A46" s="14" t="s">
        <v>128</v>
      </c>
      <c r="B46" s="7">
        <v>4</v>
      </c>
      <c r="C46" s="7">
        <v>5</v>
      </c>
      <c r="D46" s="7">
        <v>3</v>
      </c>
      <c r="E46" s="7">
        <v>4</v>
      </c>
      <c r="F46" s="7">
        <v>4</v>
      </c>
      <c r="G46" s="7">
        <v>5</v>
      </c>
      <c r="H46" s="7">
        <v>5</v>
      </c>
      <c r="I46" s="7">
        <v>4</v>
      </c>
      <c r="J46" s="7">
        <v>4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8">
      <c r="A47" s="14" t="s">
        <v>129</v>
      </c>
      <c r="B47" s="7">
        <v>1</v>
      </c>
      <c r="C47" s="7">
        <v>2</v>
      </c>
      <c r="D47" s="7">
        <v>2</v>
      </c>
      <c r="E47" s="7">
        <v>2</v>
      </c>
      <c r="F47" s="7">
        <v>4</v>
      </c>
      <c r="G47" s="7">
        <v>5</v>
      </c>
      <c r="H47" s="7">
        <v>4</v>
      </c>
      <c r="I47" s="7">
        <v>2</v>
      </c>
      <c r="J47" s="7">
        <v>2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27.75">
      <c r="A48" s="14" t="s">
        <v>130</v>
      </c>
      <c r="B48" s="7">
        <v>3</v>
      </c>
      <c r="C48" s="7">
        <v>4</v>
      </c>
      <c r="D48" s="7">
        <v>3</v>
      </c>
      <c r="E48" s="7">
        <v>4</v>
      </c>
      <c r="F48" s="7">
        <v>4</v>
      </c>
      <c r="G48" s="7">
        <v>5</v>
      </c>
      <c r="H48" s="7">
        <v>5</v>
      </c>
      <c r="I48" s="7">
        <v>2</v>
      </c>
      <c r="J48" s="7">
        <v>3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8.75" customHeight="1">
      <c r="A49" s="14" t="s">
        <v>131</v>
      </c>
      <c r="B49" s="17" t="s">
        <v>132</v>
      </c>
      <c r="C49" s="17" t="s">
        <v>133</v>
      </c>
      <c r="D49" s="17" t="s">
        <v>134</v>
      </c>
      <c r="E49" s="17" t="s">
        <v>135</v>
      </c>
      <c r="F49" s="17" t="s">
        <v>136</v>
      </c>
      <c r="G49" s="17" t="s">
        <v>137</v>
      </c>
      <c r="H49" s="17" t="s">
        <v>138</v>
      </c>
      <c r="I49" s="17" t="s">
        <v>139</v>
      </c>
      <c r="J49" s="17" t="s">
        <v>140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ht="14.25">
      <c r="A50" s="16" t="s">
        <v>141</v>
      </c>
      <c r="B50" s="19" t="s">
        <v>142</v>
      </c>
      <c r="C50" s="19" t="s">
        <v>142</v>
      </c>
      <c r="D50" s="19" t="s">
        <v>142</v>
      </c>
      <c r="E50" s="19" t="s">
        <v>142</v>
      </c>
      <c r="F50" s="19" t="s">
        <v>142</v>
      </c>
      <c r="G50" s="19" t="s">
        <v>142</v>
      </c>
      <c r="H50" s="19" t="s">
        <v>142</v>
      </c>
      <c r="I50" s="19" t="s">
        <v>143</v>
      </c>
      <c r="J50" s="19" t="s">
        <v>142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ht="6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ht="17.25">
      <c r="A52" s="2" t="s">
        <v>144</v>
      </c>
    </row>
    <row r="53" ht="17.25">
      <c r="A53" s="2" t="s">
        <v>145</v>
      </c>
    </row>
  </sheetData>
  <mergeCells count="30"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5">
    <dataValidation type="whole" allowBlank="1" showErrorMessage="1" sqref="B20:AE24 B39:AE40 B45:AE48">
      <formula1>1</formula1>
      <formula2>5</formula2>
    </dataValidation>
    <dataValidation type="date" allowBlank="1" showErrorMessage="1" sqref="B5:AE5">
      <formula1>29221</formula1>
      <formula2>33604</formula2>
    </dataValidation>
    <dataValidation type="list" allowBlank="1" showErrorMessage="1" sqref="B7:AE7">
      <formula1>"M,V"</formula1>
      <formula2>0</formula2>
    </dataValidation>
    <dataValidation type="whole" allowBlank="1" showErrorMessage="1" sqref="B10:AE17">
      <formula1>1</formula1>
      <formula2>10</formula2>
    </dataValidation>
    <dataValidation type="list" allowBlank="1" showErrorMessage="1" sqref="B50:AE50">
      <formula1>"Sí,No"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Roman,Normal"&amp;12Pàgina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1:I10"/>
  <sheetViews>
    <sheetView workbookViewId="0" topLeftCell="A1">
      <selection activeCell="F15" sqref="F15"/>
    </sheetView>
  </sheetViews>
  <sheetFormatPr defaultColWidth="12.57421875" defaultRowHeight="12.75"/>
  <cols>
    <col min="1" max="1" width="6.421875" style="0" customWidth="1"/>
    <col min="2" max="2" width="23.8515625" style="0" customWidth="1"/>
    <col min="3" max="3" width="1.421875" style="0" customWidth="1"/>
    <col min="4" max="4" width="23.8515625" style="0" customWidth="1"/>
    <col min="5" max="9" width="11.57421875" style="0" customWidth="1"/>
    <col min="10" max="10" width="2.421875" style="0" customWidth="1"/>
    <col min="11" max="16384" width="11.57421875" style="0" customWidth="1"/>
  </cols>
  <sheetData>
    <row r="1" spans="4:7" s="21" customFormat="1" ht="18.75" customHeight="1">
      <c r="D1" s="22" t="s">
        <v>146</v>
      </c>
      <c r="E1" s="22"/>
      <c r="F1" s="22"/>
      <c r="G1" s="22"/>
    </row>
    <row r="3" spans="4:9" ht="15">
      <c r="D3" s="23" t="s">
        <v>147</v>
      </c>
      <c r="E3" s="24" t="s">
        <v>148</v>
      </c>
      <c r="F3" s="24" t="s">
        <v>149</v>
      </c>
      <c r="G3" s="24" t="s">
        <v>150</v>
      </c>
      <c r="H3" s="24" t="s">
        <v>151</v>
      </c>
      <c r="I3" s="24" t="s">
        <v>152</v>
      </c>
    </row>
    <row r="4" spans="4:9" ht="33.75" customHeight="1">
      <c r="D4" s="25" t="s">
        <v>153</v>
      </c>
      <c r="E4" s="26">
        <v>0</v>
      </c>
      <c r="F4" s="26">
        <v>0</v>
      </c>
      <c r="G4" s="26">
        <f>(6/9)*100</f>
        <v>66.66666666666666</v>
      </c>
      <c r="H4" s="26">
        <f>(3/9)*100</f>
        <v>33.33333333333333</v>
      </c>
      <c r="I4" s="26">
        <v>0</v>
      </c>
    </row>
    <row r="5" spans="4:9" ht="26.25" customHeight="1">
      <c r="D5" s="25" t="s">
        <v>154</v>
      </c>
      <c r="E5" s="26">
        <v>0</v>
      </c>
      <c r="F5" s="26">
        <v>0</v>
      </c>
      <c r="G5" s="26">
        <f>(4/9)*100</f>
        <v>44.44444444444444</v>
      </c>
      <c r="H5" s="26">
        <f>(3/9)*100</f>
        <v>33.33333333333333</v>
      </c>
      <c r="I5" s="26">
        <f>(1/9)*100</f>
        <v>11.11111111111111</v>
      </c>
    </row>
    <row r="6" spans="4:9" ht="38.25" customHeight="1">
      <c r="D6" s="25" t="s">
        <v>155</v>
      </c>
      <c r="E6" s="26">
        <f>(2/9)*100</f>
        <v>22.22222222222222</v>
      </c>
      <c r="F6" s="26">
        <f>(5/9)*100</f>
        <v>55.55555555555556</v>
      </c>
      <c r="G6" s="26">
        <f>(1/9)*100</f>
        <v>11.11111111111111</v>
      </c>
      <c r="H6" s="26">
        <f>(1/9)*100</f>
        <v>11.11111111111111</v>
      </c>
      <c r="I6" s="26">
        <v>0</v>
      </c>
    </row>
    <row r="7" spans="4:9" ht="45.75">
      <c r="D7" s="25" t="s">
        <v>156</v>
      </c>
      <c r="E7" s="26">
        <f>(5/9)*100</f>
        <v>55.55555555555556</v>
      </c>
      <c r="F7" s="26">
        <f>(4/9)*100</f>
        <v>44.44444444444444</v>
      </c>
      <c r="G7" s="26">
        <v>0</v>
      </c>
      <c r="H7" s="26">
        <v>0</v>
      </c>
      <c r="I7" s="26">
        <v>0</v>
      </c>
    </row>
    <row r="8" spans="4:9" ht="40.5" customHeight="1">
      <c r="D8" s="25" t="s">
        <v>157</v>
      </c>
      <c r="E8" s="27">
        <f>(5/9)*100</f>
        <v>55.55555555555556</v>
      </c>
      <c r="F8" s="26">
        <f>(1/9)*100</f>
        <v>11.11111111111111</v>
      </c>
      <c r="G8" s="26">
        <f>(3/9)*100</f>
        <v>33.33333333333333</v>
      </c>
      <c r="H8" s="27">
        <v>0</v>
      </c>
      <c r="I8" s="27">
        <v>0</v>
      </c>
    </row>
    <row r="9" spans="4:9" ht="54" customHeight="1">
      <c r="D9" s="25" t="s">
        <v>158</v>
      </c>
      <c r="E9" s="26">
        <f>(1/9)*100</f>
        <v>11.11111111111111</v>
      </c>
      <c r="F9" s="26">
        <f>(2/9)*100</f>
        <v>22.22222222222222</v>
      </c>
      <c r="G9" s="27">
        <v>0</v>
      </c>
      <c r="H9" s="26">
        <f>(5/9)*100</f>
        <v>55.55555555555556</v>
      </c>
      <c r="I9" s="26">
        <f>(1/9)*100</f>
        <v>11.11111111111111</v>
      </c>
    </row>
    <row r="10" spans="4:9" ht="60.75">
      <c r="D10" s="25" t="s">
        <v>159</v>
      </c>
      <c r="E10" s="26">
        <f>(2/9)*100</f>
        <v>22.22222222222222</v>
      </c>
      <c r="F10" s="26">
        <f>(3/9)*100</f>
        <v>33.33333333333333</v>
      </c>
      <c r="G10" s="26">
        <f>(3/9)*100</f>
        <v>33.33333333333333</v>
      </c>
      <c r="H10" s="26">
        <f>(1/9)*100</f>
        <v>11.11111111111111</v>
      </c>
      <c r="I10" s="27">
        <v>0</v>
      </c>
    </row>
  </sheetData>
  <mergeCells count="1">
    <mergeCell ref="D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Roman,Normal"&amp;12Pàgina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2"/>
  <sheetViews>
    <sheetView workbookViewId="0" topLeftCell="A1">
      <pane xSplit="1" ySplit="2" topLeftCell="B36" activePane="bottomRight" state="frozen"/>
      <selection pane="topLeft" activeCell="A1" sqref="A1"/>
      <selection pane="topRight" activeCell="B1" sqref="B1"/>
      <selection pane="bottomLeft" activeCell="A36" sqref="A36"/>
      <selection pane="bottomRight" activeCell="K4" sqref="K4"/>
    </sheetView>
  </sheetViews>
  <sheetFormatPr defaultColWidth="11.421875" defaultRowHeight="12.75"/>
  <cols>
    <col min="1" max="1" width="45.421875" style="1" customWidth="1"/>
    <col min="2" max="2" width="16.7109375" style="0" customWidth="1"/>
    <col min="3" max="3" width="4.00390625" style="0" customWidth="1"/>
    <col min="4" max="4" width="3.7109375" style="0" customWidth="1"/>
    <col min="5" max="5" width="3.28125" style="0" customWidth="1"/>
    <col min="6" max="6" width="3.00390625" style="0" customWidth="1"/>
    <col min="7" max="7" width="3.140625" style="0" customWidth="1"/>
    <col min="8" max="8" width="2.7109375" style="0" customWidth="1"/>
    <col min="9" max="9" width="2.8515625" style="0" customWidth="1"/>
    <col min="10" max="10" width="3.00390625" style="0" customWidth="1"/>
    <col min="11" max="31" width="50.7109375" style="0" customWidth="1"/>
  </cols>
  <sheetData>
    <row r="1" spans="1:31" ht="12.75" customHeight="1">
      <c r="A1" s="28" t="s">
        <v>160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</row>
    <row r="2" spans="1:31" ht="30.75" customHeight="1">
      <c r="A2" s="2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24" customHeight="1">
      <c r="A4" s="4" t="s">
        <v>161</v>
      </c>
      <c r="B4" s="13" t="s">
        <v>43</v>
      </c>
      <c r="C4" s="13" t="s">
        <v>43</v>
      </c>
      <c r="D4" s="13" t="s">
        <v>43</v>
      </c>
      <c r="E4" s="13" t="s">
        <v>43</v>
      </c>
      <c r="F4" s="13" t="s">
        <v>43</v>
      </c>
      <c r="G4" s="13" t="s">
        <v>43</v>
      </c>
      <c r="H4" s="13" t="s">
        <v>43</v>
      </c>
      <c r="I4" s="13" t="s">
        <v>43</v>
      </c>
      <c r="J4" s="13" t="s">
        <v>43</v>
      </c>
      <c r="K4" s="13" t="s">
        <v>43</v>
      </c>
      <c r="L4" s="13" t="s">
        <v>43</v>
      </c>
      <c r="M4" s="13" t="s">
        <v>43</v>
      </c>
      <c r="N4" s="13" t="s">
        <v>43</v>
      </c>
      <c r="O4" s="13" t="s">
        <v>43</v>
      </c>
      <c r="P4" s="13" t="s">
        <v>43</v>
      </c>
      <c r="Q4" s="13" t="s">
        <v>43</v>
      </c>
      <c r="R4" s="13" t="s">
        <v>43</v>
      </c>
      <c r="S4" s="13" t="s">
        <v>43</v>
      </c>
      <c r="T4" s="13" t="s">
        <v>43</v>
      </c>
      <c r="U4" s="13" t="s">
        <v>43</v>
      </c>
      <c r="V4" s="13" t="s">
        <v>43</v>
      </c>
      <c r="W4" s="13" t="s">
        <v>43</v>
      </c>
      <c r="X4" s="13" t="s">
        <v>43</v>
      </c>
      <c r="Y4" s="13" t="s">
        <v>43</v>
      </c>
      <c r="Z4" s="13" t="s">
        <v>43</v>
      </c>
      <c r="AA4" s="13" t="s">
        <v>43</v>
      </c>
      <c r="AB4" s="13" t="s">
        <v>43</v>
      </c>
      <c r="AC4" s="13" t="s">
        <v>43</v>
      </c>
      <c r="AD4" s="13" t="s">
        <v>43</v>
      </c>
      <c r="AE4" s="13" t="s">
        <v>43</v>
      </c>
    </row>
    <row r="5" spans="1:31" ht="18">
      <c r="A5" s="14" t="s">
        <v>162</v>
      </c>
      <c r="B5" s="6">
        <v>4</v>
      </c>
      <c r="C5" s="6">
        <v>4</v>
      </c>
      <c r="D5" s="6">
        <v>4</v>
      </c>
      <c r="E5" s="6">
        <v>3</v>
      </c>
      <c r="F5" s="6">
        <v>3</v>
      </c>
      <c r="G5" s="6">
        <v>5</v>
      </c>
      <c r="H5" s="6">
        <v>5</v>
      </c>
      <c r="I5" s="6">
        <v>3</v>
      </c>
      <c r="J5" s="6">
        <v>5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7.75">
      <c r="A6" s="14" t="s">
        <v>163</v>
      </c>
      <c r="B6" s="15">
        <v>5</v>
      </c>
      <c r="C6" s="15">
        <v>5</v>
      </c>
      <c r="D6" s="15">
        <v>5</v>
      </c>
      <c r="E6" s="15">
        <v>3</v>
      </c>
      <c r="F6" s="15">
        <v>3</v>
      </c>
      <c r="G6" s="15">
        <v>5</v>
      </c>
      <c r="H6" s="15">
        <v>5</v>
      </c>
      <c r="I6" s="15">
        <v>4</v>
      </c>
      <c r="J6" s="15">
        <v>5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8">
      <c r="A7" s="14" t="s">
        <v>164</v>
      </c>
      <c r="B7" s="15">
        <v>3</v>
      </c>
      <c r="C7" s="15">
        <v>3</v>
      </c>
      <c r="D7" s="15">
        <v>3</v>
      </c>
      <c r="E7" s="15">
        <v>2</v>
      </c>
      <c r="F7" s="15">
        <v>2</v>
      </c>
      <c r="G7" s="15">
        <v>5</v>
      </c>
      <c r="H7" s="15">
        <v>5</v>
      </c>
      <c r="I7" s="15">
        <v>5</v>
      </c>
      <c r="J7" s="15">
        <v>5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8">
      <c r="A8" s="14" t="s">
        <v>165</v>
      </c>
      <c r="B8" s="15">
        <v>4</v>
      </c>
      <c r="C8" s="15">
        <v>4</v>
      </c>
      <c r="D8" s="15">
        <v>4</v>
      </c>
      <c r="E8" s="15">
        <v>3</v>
      </c>
      <c r="F8" s="15">
        <v>3</v>
      </c>
      <c r="G8" s="15">
        <v>5</v>
      </c>
      <c r="H8" s="15">
        <v>3</v>
      </c>
      <c r="I8" s="15">
        <v>3</v>
      </c>
      <c r="J8" s="15">
        <v>5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15" customHeight="1">
      <c r="A9" s="14" t="s">
        <v>166</v>
      </c>
      <c r="B9" s="15">
        <v>5</v>
      </c>
      <c r="C9" s="15">
        <v>5</v>
      </c>
      <c r="D9" s="15">
        <v>5</v>
      </c>
      <c r="E9" s="15">
        <v>4</v>
      </c>
      <c r="F9" s="15">
        <v>4</v>
      </c>
      <c r="G9" s="15">
        <v>5</v>
      </c>
      <c r="H9" s="15">
        <v>5</v>
      </c>
      <c r="I9" s="15">
        <v>3</v>
      </c>
      <c r="J9" s="15">
        <v>5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409.5">
      <c r="A10" s="16" t="s">
        <v>167</v>
      </c>
      <c r="B10" s="29" t="s">
        <v>168</v>
      </c>
      <c r="C10" s="29" t="s">
        <v>168</v>
      </c>
      <c r="D10" s="29"/>
      <c r="E10" s="29"/>
      <c r="F10" s="29"/>
      <c r="G10" s="29" t="s">
        <v>96</v>
      </c>
      <c r="H10" s="29"/>
      <c r="I10" s="29"/>
      <c r="J10" s="29" t="s">
        <v>96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ht="12.75" customHeight="1" hidden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6.5" customHeight="1">
      <c r="A12" s="4" t="s">
        <v>169</v>
      </c>
      <c r="B12" s="13" t="s">
        <v>43</v>
      </c>
      <c r="C12" s="13" t="s">
        <v>43</v>
      </c>
      <c r="D12" s="13" t="s">
        <v>43</v>
      </c>
      <c r="E12" s="13" t="s">
        <v>43</v>
      </c>
      <c r="F12" s="13" t="s">
        <v>43</v>
      </c>
      <c r="G12" s="13" t="s">
        <v>43</v>
      </c>
      <c r="H12" s="13" t="s">
        <v>43</v>
      </c>
      <c r="I12" s="13" t="s">
        <v>43</v>
      </c>
      <c r="J12" s="13" t="s">
        <v>43</v>
      </c>
      <c r="K12" s="13" t="s">
        <v>43</v>
      </c>
      <c r="L12" s="13" t="s">
        <v>43</v>
      </c>
      <c r="M12" s="13" t="s">
        <v>43</v>
      </c>
      <c r="N12" s="13" t="s">
        <v>43</v>
      </c>
      <c r="O12" s="13" t="s">
        <v>43</v>
      </c>
      <c r="P12" s="13" t="s">
        <v>43</v>
      </c>
      <c r="Q12" s="13" t="s">
        <v>43</v>
      </c>
      <c r="R12" s="13" t="s">
        <v>43</v>
      </c>
      <c r="S12" s="13" t="s">
        <v>43</v>
      </c>
      <c r="T12" s="13" t="s">
        <v>43</v>
      </c>
      <c r="U12" s="13" t="s">
        <v>43</v>
      </c>
      <c r="V12" s="13" t="s">
        <v>43</v>
      </c>
      <c r="W12" s="13" t="s">
        <v>43</v>
      </c>
      <c r="X12" s="13" t="s">
        <v>43</v>
      </c>
      <c r="Y12" s="13" t="s">
        <v>43</v>
      </c>
      <c r="Z12" s="13" t="s">
        <v>43</v>
      </c>
      <c r="AA12" s="13" t="s">
        <v>43</v>
      </c>
      <c r="AB12" s="13" t="s">
        <v>43</v>
      </c>
      <c r="AC12" s="13" t="s">
        <v>43</v>
      </c>
      <c r="AD12" s="13" t="s">
        <v>43</v>
      </c>
      <c r="AE12" s="13" t="s">
        <v>43</v>
      </c>
    </row>
    <row r="13" spans="1:31" ht="18">
      <c r="A13" s="14" t="s">
        <v>170</v>
      </c>
      <c r="B13" s="6">
        <v>4</v>
      </c>
      <c r="C13" s="6">
        <v>4</v>
      </c>
      <c r="D13" s="6">
        <v>4</v>
      </c>
      <c r="E13" s="6">
        <v>2</v>
      </c>
      <c r="F13" s="6">
        <v>2</v>
      </c>
      <c r="G13" s="6">
        <v>4</v>
      </c>
      <c r="H13" s="6">
        <v>3</v>
      </c>
      <c r="I13" s="6">
        <v>5</v>
      </c>
      <c r="J13" s="6">
        <v>4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8">
      <c r="A14" s="14" t="s">
        <v>171</v>
      </c>
      <c r="B14" s="15">
        <v>4</v>
      </c>
      <c r="C14" s="15">
        <v>4</v>
      </c>
      <c r="D14" s="15">
        <v>5</v>
      </c>
      <c r="E14" s="15">
        <v>3</v>
      </c>
      <c r="F14" s="15">
        <v>2</v>
      </c>
      <c r="G14" s="15">
        <v>4</v>
      </c>
      <c r="H14" s="15">
        <v>4</v>
      </c>
      <c r="I14" s="15">
        <v>5</v>
      </c>
      <c r="J14" s="15">
        <v>4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8">
      <c r="A15" s="14" t="s">
        <v>172</v>
      </c>
      <c r="B15" s="7">
        <v>4</v>
      </c>
      <c r="C15" s="7">
        <v>4</v>
      </c>
      <c r="D15" s="7">
        <v>4</v>
      </c>
      <c r="E15" s="7">
        <v>3</v>
      </c>
      <c r="F15" s="7">
        <v>2</v>
      </c>
      <c r="G15" s="7">
        <v>3</v>
      </c>
      <c r="H15" s="7">
        <v>2</v>
      </c>
      <c r="I15" s="7">
        <v>5</v>
      </c>
      <c r="J15" s="7">
        <v>3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18">
      <c r="A16" s="14" t="s">
        <v>173</v>
      </c>
      <c r="B16" s="7">
        <v>5</v>
      </c>
      <c r="C16" s="7">
        <v>5</v>
      </c>
      <c r="D16" s="7">
        <v>5</v>
      </c>
      <c r="E16" s="7">
        <v>4</v>
      </c>
      <c r="F16" s="7">
        <v>3</v>
      </c>
      <c r="G16" s="7">
        <v>5</v>
      </c>
      <c r="H16" s="7">
        <v>3</v>
      </c>
      <c r="I16" s="7">
        <v>4</v>
      </c>
      <c r="J16" s="7">
        <v>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8">
      <c r="A17" s="14" t="s">
        <v>174</v>
      </c>
      <c r="B17" s="7">
        <v>3</v>
      </c>
      <c r="C17" s="7">
        <v>4</v>
      </c>
      <c r="D17" s="7">
        <v>4</v>
      </c>
      <c r="E17" s="7">
        <v>4</v>
      </c>
      <c r="F17" s="7">
        <v>3</v>
      </c>
      <c r="G17" s="7">
        <v>3</v>
      </c>
      <c r="H17" s="7">
        <v>5</v>
      </c>
      <c r="I17" s="7">
        <v>3</v>
      </c>
      <c r="J17" s="7">
        <v>3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9.5" customHeight="1">
      <c r="A18" s="30" t="s">
        <v>175</v>
      </c>
      <c r="B18" s="17">
        <v>4</v>
      </c>
      <c r="C18" s="17">
        <v>4</v>
      </c>
      <c r="D18" s="17">
        <v>4</v>
      </c>
      <c r="E18" s="17">
        <v>3</v>
      </c>
      <c r="F18" s="17">
        <v>3</v>
      </c>
      <c r="G18" s="17">
        <v>3</v>
      </c>
      <c r="H18" s="17">
        <v>4</v>
      </c>
      <c r="I18" s="17">
        <v>4</v>
      </c>
      <c r="J18" s="17">
        <v>3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8.75" customHeight="1">
      <c r="A19" s="14" t="s">
        <v>176</v>
      </c>
      <c r="B19" s="17">
        <v>3</v>
      </c>
      <c r="C19" s="17">
        <v>3</v>
      </c>
      <c r="D19" s="17">
        <v>4</v>
      </c>
      <c r="E19" s="17">
        <v>3</v>
      </c>
      <c r="F19" s="17">
        <v>3</v>
      </c>
      <c r="G19" s="17">
        <v>3</v>
      </c>
      <c r="H19" s="17">
        <v>2</v>
      </c>
      <c r="I19" s="17">
        <v>4</v>
      </c>
      <c r="J19" s="17">
        <v>3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17.25" customHeight="1">
      <c r="A20" s="16" t="s">
        <v>177</v>
      </c>
      <c r="B20" s="29"/>
      <c r="C20" s="29"/>
      <c r="D20" s="29"/>
      <c r="E20" s="29"/>
      <c r="F20" s="29"/>
      <c r="G20" s="29" t="s">
        <v>178</v>
      </c>
      <c r="H20" s="29"/>
      <c r="I20" s="29"/>
      <c r="J20" s="29" t="s">
        <v>179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6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8">
      <c r="A22" s="4" t="s">
        <v>180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3" customHeight="1">
      <c r="A23" s="14" t="s">
        <v>181</v>
      </c>
      <c r="B23" s="6" t="s">
        <v>182</v>
      </c>
      <c r="C23" s="6" t="s">
        <v>182</v>
      </c>
      <c r="D23" s="6" t="s">
        <v>182</v>
      </c>
      <c r="E23" s="6" t="s">
        <v>183</v>
      </c>
      <c r="F23" s="6" t="s">
        <v>184</v>
      </c>
      <c r="G23" s="6" t="s">
        <v>182</v>
      </c>
      <c r="H23" s="6" t="s">
        <v>182</v>
      </c>
      <c r="I23" s="6" t="s">
        <v>182</v>
      </c>
      <c r="J23" s="6" t="s">
        <v>182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1.75" customHeight="1">
      <c r="A24" s="14" t="s">
        <v>185</v>
      </c>
      <c r="B24" s="7" t="s">
        <v>186</v>
      </c>
      <c r="C24" s="7" t="s">
        <v>186</v>
      </c>
      <c r="D24" s="7" t="s">
        <v>186</v>
      </c>
      <c r="E24" s="7" t="s">
        <v>186</v>
      </c>
      <c r="F24" s="7" t="s">
        <v>187</v>
      </c>
      <c r="G24" s="7" t="s">
        <v>186</v>
      </c>
      <c r="H24" s="7" t="s">
        <v>186</v>
      </c>
      <c r="I24" s="7" t="s">
        <v>186</v>
      </c>
      <c r="J24" s="7" t="s">
        <v>186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20.25" customHeight="1">
      <c r="A25" s="14" t="s">
        <v>188</v>
      </c>
      <c r="B25" s="7" t="s">
        <v>189</v>
      </c>
      <c r="C25" s="7" t="s">
        <v>190</v>
      </c>
      <c r="D25" s="7" t="s">
        <v>191</v>
      </c>
      <c r="E25" s="7"/>
      <c r="F25" s="7" t="s">
        <v>192</v>
      </c>
      <c r="G25" s="7"/>
      <c r="H25" s="7"/>
      <c r="I25" s="7" t="s">
        <v>193</v>
      </c>
      <c r="J25" s="7" t="s">
        <v>186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52.5">
      <c r="A26" s="14" t="s">
        <v>194</v>
      </c>
      <c r="B26" s="7" t="s">
        <v>195</v>
      </c>
      <c r="C26" s="7" t="s">
        <v>195</v>
      </c>
      <c r="D26" s="7" t="s">
        <v>195</v>
      </c>
      <c r="E26" s="7" t="s">
        <v>195</v>
      </c>
      <c r="F26" s="7" t="s">
        <v>195</v>
      </c>
      <c r="G26" s="7" t="s">
        <v>195</v>
      </c>
      <c r="H26" s="7" t="s">
        <v>195</v>
      </c>
      <c r="I26" s="7" t="s">
        <v>195</v>
      </c>
      <c r="J26" s="7" t="s">
        <v>195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24.75" customHeight="1">
      <c r="A27" s="14" t="s">
        <v>196</v>
      </c>
      <c r="B27" s="7" t="s">
        <v>186</v>
      </c>
      <c r="C27" s="7" t="s">
        <v>186</v>
      </c>
      <c r="D27" s="7" t="s">
        <v>186</v>
      </c>
      <c r="E27" s="7" t="s">
        <v>197</v>
      </c>
      <c r="F27" s="7" t="s">
        <v>198</v>
      </c>
      <c r="G27" s="7" t="s">
        <v>186</v>
      </c>
      <c r="H27" s="7" t="s">
        <v>186</v>
      </c>
      <c r="I27" s="7" t="s">
        <v>186</v>
      </c>
      <c r="J27" s="7" t="s">
        <v>186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35.25">
      <c r="A28" s="14" t="s">
        <v>199</v>
      </c>
      <c r="B28" s="7" t="s">
        <v>186</v>
      </c>
      <c r="C28" s="7" t="s">
        <v>186</v>
      </c>
      <c r="D28" s="7" t="s">
        <v>186</v>
      </c>
      <c r="E28" s="7" t="s">
        <v>197</v>
      </c>
      <c r="F28" s="7" t="s">
        <v>186</v>
      </c>
      <c r="G28" s="7" t="s">
        <v>197</v>
      </c>
      <c r="H28" s="7" t="s">
        <v>197</v>
      </c>
      <c r="I28" s="7" t="s">
        <v>186</v>
      </c>
      <c r="J28" s="7" t="s">
        <v>197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27" customHeight="1">
      <c r="A29" s="14" t="s">
        <v>200</v>
      </c>
      <c r="B29" s="7" t="s">
        <v>186</v>
      </c>
      <c r="C29" s="7" t="s">
        <v>186</v>
      </c>
      <c r="D29" s="7" t="s">
        <v>186</v>
      </c>
      <c r="E29" s="7"/>
      <c r="F29" s="7" t="s">
        <v>187</v>
      </c>
      <c r="G29" s="7" t="s">
        <v>197</v>
      </c>
      <c r="H29" s="7" t="s">
        <v>197</v>
      </c>
      <c r="I29" s="7" t="s">
        <v>197</v>
      </c>
      <c r="J29" s="7" t="s">
        <v>197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41.25">
      <c r="A30" s="16" t="s">
        <v>201</v>
      </c>
      <c r="B30" s="29"/>
      <c r="C30" s="29"/>
      <c r="D30" s="29"/>
      <c r="E30" s="29"/>
      <c r="F30" s="29"/>
      <c r="G30" s="29" t="s">
        <v>96</v>
      </c>
      <c r="H30" s="29"/>
      <c r="I30" s="29"/>
      <c r="J30" s="29" t="s">
        <v>96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ht="6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8.75" customHeight="1">
      <c r="A32" s="4" t="s">
        <v>202</v>
      </c>
      <c r="B32" s="13" t="s">
        <v>203</v>
      </c>
      <c r="C32" s="13" t="s">
        <v>203</v>
      </c>
      <c r="D32" s="13" t="s">
        <v>203</v>
      </c>
      <c r="E32" s="13" t="s">
        <v>203</v>
      </c>
      <c r="F32" s="13" t="s">
        <v>203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 t="s">
        <v>203</v>
      </c>
      <c r="M32" s="13" t="s">
        <v>203</v>
      </c>
      <c r="N32" s="13" t="s">
        <v>203</v>
      </c>
      <c r="O32" s="13" t="s">
        <v>203</v>
      </c>
      <c r="P32" s="13" t="s">
        <v>203</v>
      </c>
      <c r="Q32" s="13" t="s">
        <v>203</v>
      </c>
      <c r="R32" s="13" t="s">
        <v>203</v>
      </c>
      <c r="S32" s="13" t="s">
        <v>203</v>
      </c>
      <c r="T32" s="13" t="s">
        <v>203</v>
      </c>
      <c r="U32" s="13" t="s">
        <v>203</v>
      </c>
      <c r="V32" s="13" t="s">
        <v>203</v>
      </c>
      <c r="W32" s="13" t="s">
        <v>203</v>
      </c>
      <c r="X32" s="13" t="s">
        <v>203</v>
      </c>
      <c r="Y32" s="13" t="s">
        <v>203</v>
      </c>
      <c r="Z32" s="13" t="s">
        <v>203</v>
      </c>
      <c r="AA32" s="13" t="s">
        <v>203</v>
      </c>
      <c r="AB32" s="13" t="s">
        <v>203</v>
      </c>
      <c r="AC32" s="13" t="s">
        <v>203</v>
      </c>
      <c r="AD32" s="13" t="s">
        <v>203</v>
      </c>
      <c r="AE32" s="13" t="s">
        <v>203</v>
      </c>
    </row>
    <row r="33" spans="1:31" ht="18">
      <c r="A33" s="14" t="s">
        <v>204</v>
      </c>
      <c r="B33" s="6">
        <v>5</v>
      </c>
      <c r="C33" s="6">
        <v>5</v>
      </c>
      <c r="D33" s="6">
        <v>5</v>
      </c>
      <c r="E33" s="6">
        <v>5</v>
      </c>
      <c r="F33" s="6">
        <v>3</v>
      </c>
      <c r="G33" s="6">
        <v>5</v>
      </c>
      <c r="H33" s="6">
        <v>5</v>
      </c>
      <c r="I33" s="6">
        <v>5</v>
      </c>
      <c r="J33" s="6">
        <v>5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8">
      <c r="A34" s="14" t="s">
        <v>205</v>
      </c>
      <c r="B34" s="7">
        <v>2</v>
      </c>
      <c r="C34" s="7">
        <v>5</v>
      </c>
      <c r="D34" s="7">
        <v>4</v>
      </c>
      <c r="E34" s="7">
        <v>5</v>
      </c>
      <c r="F34" s="7">
        <v>4</v>
      </c>
      <c r="G34" s="7">
        <v>5</v>
      </c>
      <c r="H34" s="7">
        <v>5</v>
      </c>
      <c r="I34" s="7">
        <v>4</v>
      </c>
      <c r="J34" s="7">
        <v>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27.75">
      <c r="A35" s="14" t="s">
        <v>206</v>
      </c>
      <c r="B35" s="7">
        <v>5</v>
      </c>
      <c r="C35" s="7">
        <v>5</v>
      </c>
      <c r="D35" s="7">
        <v>4</v>
      </c>
      <c r="E35" s="7">
        <v>5</v>
      </c>
      <c r="F35" s="7">
        <v>2</v>
      </c>
      <c r="G35" s="7">
        <v>5</v>
      </c>
      <c r="H35" s="7">
        <v>5</v>
      </c>
      <c r="I35" s="7">
        <v>4</v>
      </c>
      <c r="J35" s="7">
        <v>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27.75">
      <c r="A36" s="14" t="s">
        <v>207</v>
      </c>
      <c r="B36" s="7">
        <v>2</v>
      </c>
      <c r="C36" s="7">
        <v>3</v>
      </c>
      <c r="D36" s="7">
        <v>3</v>
      </c>
      <c r="E36" s="7">
        <v>1</v>
      </c>
      <c r="F36" s="7">
        <v>4</v>
      </c>
      <c r="G36" s="7">
        <v>4</v>
      </c>
      <c r="H36" s="7">
        <v>5</v>
      </c>
      <c r="I36" s="7">
        <v>1</v>
      </c>
      <c r="J36" s="7">
        <v>3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18">
      <c r="A37" s="14" t="s">
        <v>208</v>
      </c>
      <c r="B37" s="7">
        <v>5</v>
      </c>
      <c r="C37" s="7">
        <v>5</v>
      </c>
      <c r="D37" s="7">
        <v>5</v>
      </c>
      <c r="E37" s="7">
        <v>4</v>
      </c>
      <c r="F37" s="7">
        <v>3</v>
      </c>
      <c r="G37" s="7">
        <v>4</v>
      </c>
      <c r="H37" s="7">
        <v>3</v>
      </c>
      <c r="I37" s="7">
        <v>4</v>
      </c>
      <c r="J37" s="7">
        <v>5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18">
      <c r="A38" s="14" t="s">
        <v>209</v>
      </c>
      <c r="B38" s="7">
        <v>5</v>
      </c>
      <c r="C38" s="7">
        <v>5</v>
      </c>
      <c r="D38" s="7">
        <v>5</v>
      </c>
      <c r="E38" s="7">
        <v>5</v>
      </c>
      <c r="F38" s="7">
        <v>5</v>
      </c>
      <c r="G38" s="7">
        <v>5</v>
      </c>
      <c r="H38" s="7">
        <v>4</v>
      </c>
      <c r="I38" s="7">
        <v>5</v>
      </c>
      <c r="J38" s="7">
        <v>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8">
      <c r="A39" s="14" t="s">
        <v>210</v>
      </c>
      <c r="B39" s="7">
        <v>5</v>
      </c>
      <c r="C39" s="7">
        <v>5</v>
      </c>
      <c r="D39" s="7">
        <v>5</v>
      </c>
      <c r="E39" s="7">
        <v>5</v>
      </c>
      <c r="F39" s="7">
        <v>4</v>
      </c>
      <c r="G39" s="7">
        <v>4</v>
      </c>
      <c r="H39" s="7">
        <v>5</v>
      </c>
      <c r="I39" s="7">
        <v>5</v>
      </c>
      <c r="J39" s="7">
        <v>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8">
      <c r="A40" s="14" t="s">
        <v>211</v>
      </c>
      <c r="B40" s="7">
        <v>5</v>
      </c>
      <c r="C40" s="7">
        <v>5</v>
      </c>
      <c r="D40" s="7">
        <v>5</v>
      </c>
      <c r="E40" s="7">
        <v>5</v>
      </c>
      <c r="F40" s="7">
        <v>4</v>
      </c>
      <c r="G40" s="7">
        <v>5</v>
      </c>
      <c r="H40" s="7">
        <v>4</v>
      </c>
      <c r="I40" s="7">
        <v>5</v>
      </c>
      <c r="J40" s="7">
        <v>3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41.25">
      <c r="A41" s="16" t="s">
        <v>212</v>
      </c>
      <c r="B41" s="29"/>
      <c r="C41" s="29"/>
      <c r="D41" s="29"/>
      <c r="E41" s="29"/>
      <c r="F41" s="29"/>
      <c r="G41" s="29" t="s">
        <v>96</v>
      </c>
      <c r="H41" s="29"/>
      <c r="I41" s="29"/>
      <c r="J41" s="29" t="s">
        <v>96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ht="6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23.25" customHeight="1">
      <c r="A43" s="4" t="s">
        <v>213</v>
      </c>
      <c r="B43" s="20" t="s">
        <v>126</v>
      </c>
      <c r="C43" s="20" t="s">
        <v>126</v>
      </c>
      <c r="D43" s="20" t="s">
        <v>126</v>
      </c>
      <c r="E43" s="20" t="s">
        <v>126</v>
      </c>
      <c r="F43" s="20" t="s">
        <v>126</v>
      </c>
      <c r="G43" s="20" t="s">
        <v>126</v>
      </c>
      <c r="H43" s="20" t="s">
        <v>126</v>
      </c>
      <c r="I43" s="20" t="s">
        <v>126</v>
      </c>
      <c r="J43" s="20" t="s">
        <v>126</v>
      </c>
      <c r="K43" s="20" t="s">
        <v>126</v>
      </c>
      <c r="L43" s="20" t="s">
        <v>126</v>
      </c>
      <c r="M43" s="20" t="s">
        <v>126</v>
      </c>
      <c r="N43" s="20" t="s">
        <v>126</v>
      </c>
      <c r="O43" s="20" t="s">
        <v>126</v>
      </c>
      <c r="P43" s="20" t="s">
        <v>126</v>
      </c>
      <c r="Q43" s="20" t="s">
        <v>126</v>
      </c>
      <c r="R43" s="20" t="s">
        <v>126</v>
      </c>
      <c r="S43" s="20" t="s">
        <v>126</v>
      </c>
      <c r="T43" s="20" t="s">
        <v>126</v>
      </c>
      <c r="U43" s="20" t="s">
        <v>126</v>
      </c>
      <c r="V43" s="20" t="s">
        <v>126</v>
      </c>
      <c r="W43" s="20" t="s">
        <v>126</v>
      </c>
      <c r="X43" s="20" t="s">
        <v>126</v>
      </c>
      <c r="Y43" s="20" t="s">
        <v>126</v>
      </c>
      <c r="Z43" s="20" t="s">
        <v>126</v>
      </c>
      <c r="AA43" s="20" t="s">
        <v>126</v>
      </c>
      <c r="AB43" s="20" t="s">
        <v>126</v>
      </c>
      <c r="AC43" s="20" t="s">
        <v>126</v>
      </c>
      <c r="AD43" s="20" t="s">
        <v>126</v>
      </c>
      <c r="AE43" s="20" t="s">
        <v>126</v>
      </c>
    </row>
    <row r="44" spans="1:31" ht="27.75">
      <c r="A44" s="14" t="s">
        <v>214</v>
      </c>
      <c r="B44" s="6">
        <v>5</v>
      </c>
      <c r="C44" s="6">
        <v>5</v>
      </c>
      <c r="D44" s="6">
        <v>5</v>
      </c>
      <c r="E44" s="6">
        <v>3</v>
      </c>
      <c r="F44" s="6">
        <v>5</v>
      </c>
      <c r="G44" s="6">
        <v>5</v>
      </c>
      <c r="H44" s="6">
        <v>5</v>
      </c>
      <c r="I44" s="6">
        <v>5</v>
      </c>
      <c r="J44" s="6">
        <v>5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8">
      <c r="A45" s="14" t="s">
        <v>215</v>
      </c>
      <c r="B45" s="7">
        <v>5</v>
      </c>
      <c r="C45" s="7">
        <v>5</v>
      </c>
      <c r="D45" s="7">
        <v>5</v>
      </c>
      <c r="E45" s="7">
        <v>4</v>
      </c>
      <c r="F45" s="7">
        <v>5</v>
      </c>
      <c r="G45" s="7">
        <v>5</v>
      </c>
      <c r="H45" s="7">
        <v>4</v>
      </c>
      <c r="I45" s="7">
        <v>4</v>
      </c>
      <c r="J45" s="7">
        <v>5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27.75">
      <c r="A46" s="14" t="s">
        <v>216</v>
      </c>
      <c r="B46" s="7">
        <v>5</v>
      </c>
      <c r="C46" s="7">
        <v>5</v>
      </c>
      <c r="D46" s="7">
        <v>5</v>
      </c>
      <c r="E46" s="7">
        <v>4</v>
      </c>
      <c r="F46" s="7">
        <v>3</v>
      </c>
      <c r="G46" s="7">
        <v>4</v>
      </c>
      <c r="H46" s="7">
        <v>2</v>
      </c>
      <c r="I46" s="7">
        <v>3</v>
      </c>
      <c r="J46" s="7">
        <v>2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27.75">
      <c r="A47" s="14" t="s">
        <v>217</v>
      </c>
      <c r="B47" s="7">
        <v>5</v>
      </c>
      <c r="C47" s="7">
        <v>4</v>
      </c>
      <c r="D47" s="7">
        <v>5</v>
      </c>
      <c r="E47" s="7">
        <v>4</v>
      </c>
      <c r="F47" s="7">
        <v>3</v>
      </c>
      <c r="G47" s="7">
        <v>4</v>
      </c>
      <c r="H47" s="7">
        <v>4</v>
      </c>
      <c r="I47" s="7">
        <v>4</v>
      </c>
      <c r="J47" s="7">
        <v>4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41.25">
      <c r="A48" s="16" t="s">
        <v>218</v>
      </c>
      <c r="B48" s="29"/>
      <c r="C48" s="29"/>
      <c r="D48" s="29"/>
      <c r="E48" s="29"/>
      <c r="F48" s="29"/>
      <c r="G48" s="29"/>
      <c r="H48" s="29"/>
      <c r="I48" s="29"/>
      <c r="J48" s="29" t="s">
        <v>96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ht="27.75">
      <c r="A49" s="16" t="s">
        <v>219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ht="6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ht="17.25">
      <c r="A51" s="2" t="s">
        <v>144</v>
      </c>
    </row>
    <row r="52" ht="17.25">
      <c r="A52" s="2" t="s">
        <v>145</v>
      </c>
    </row>
  </sheetData>
  <mergeCells count="3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1">
    <dataValidation type="whole" allowBlank="1" showErrorMessage="1" sqref="B5:AE9 B13:AE17 B33:AE40 B44:AE47">
      <formula1>1</formula1>
      <formula2>5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H8"/>
  <sheetViews>
    <sheetView workbookViewId="0" topLeftCell="A1">
      <selection activeCell="H8" sqref="H8"/>
    </sheetView>
  </sheetViews>
  <sheetFormatPr defaultColWidth="12.57421875" defaultRowHeight="12.75"/>
  <cols>
    <col min="1" max="1" width="12.140625" style="0" customWidth="1"/>
    <col min="2" max="2" width="15.28125" style="0" customWidth="1"/>
    <col min="3" max="3" width="25.8515625" style="0" customWidth="1"/>
    <col min="4" max="16384" width="11.57421875" style="0" customWidth="1"/>
  </cols>
  <sheetData>
    <row r="2" spans="3:6" s="31" customFormat="1" ht="18" customHeight="1">
      <c r="C2" s="32" t="s">
        <v>161</v>
      </c>
      <c r="D2" s="32"/>
      <c r="E2" s="32"/>
      <c r="F2" s="32"/>
    </row>
    <row r="4" spans="3:8" s="33" customFormat="1" ht="15">
      <c r="C4" s="23" t="s">
        <v>147</v>
      </c>
      <c r="D4" s="24" t="s">
        <v>148</v>
      </c>
      <c r="E4" s="24" t="s">
        <v>149</v>
      </c>
      <c r="F4" s="24" t="s">
        <v>150</v>
      </c>
      <c r="G4" s="24" t="s">
        <v>151</v>
      </c>
      <c r="H4" s="24" t="s">
        <v>152</v>
      </c>
    </row>
    <row r="5" spans="3:8" ht="39.75" customHeight="1">
      <c r="C5" s="34" t="s">
        <v>220</v>
      </c>
      <c r="D5" s="26">
        <f>(3/9)*100</f>
        <v>33.33333333333333</v>
      </c>
      <c r="E5" s="26">
        <f>(3/9)*100</f>
        <v>33.33333333333333</v>
      </c>
      <c r="F5" s="26">
        <f>(3/9)*100</f>
        <v>33.33333333333333</v>
      </c>
      <c r="G5" s="26">
        <v>0</v>
      </c>
      <c r="H5" s="26">
        <v>0</v>
      </c>
    </row>
    <row r="6" spans="3:8" ht="72" customHeight="1">
      <c r="C6" s="35" t="s">
        <v>221</v>
      </c>
      <c r="D6" s="26">
        <f>(6/9)*100</f>
        <v>66.66666666666666</v>
      </c>
      <c r="E6" s="26">
        <f>(1/9)*100</f>
        <v>11.11111111111111</v>
      </c>
      <c r="F6" s="26">
        <f>(2/9)*100</f>
        <v>22.22222222222222</v>
      </c>
      <c r="G6" s="26">
        <v>0</v>
      </c>
      <c r="H6" s="26">
        <v>0</v>
      </c>
    </row>
    <row r="7" spans="3:8" ht="58.5" customHeight="1">
      <c r="C7" s="35" t="s">
        <v>222</v>
      </c>
      <c r="D7" s="26">
        <f>(4/9)*100</f>
        <v>44.44444444444444</v>
      </c>
      <c r="E7" s="26">
        <v>0</v>
      </c>
      <c r="F7" s="26">
        <f>(3/9)*100</f>
        <v>33.33333333333333</v>
      </c>
      <c r="G7" s="26">
        <f>(2/9)*100</f>
        <v>22.22222222222222</v>
      </c>
      <c r="H7" s="26">
        <v>0</v>
      </c>
    </row>
    <row r="8" spans="3:8" ht="45" customHeight="1">
      <c r="C8" s="35" t="s">
        <v>166</v>
      </c>
      <c r="D8" s="26">
        <f>(6/9)*100</f>
        <v>66.66666666666666</v>
      </c>
      <c r="E8" s="26">
        <f>(2/9)*100</f>
        <v>22.22222222222222</v>
      </c>
      <c r="F8" s="26">
        <f>(1/9)*100</f>
        <v>11.11111111111111</v>
      </c>
      <c r="G8" s="26">
        <v>0</v>
      </c>
      <c r="H8" s="26">
        <v>0</v>
      </c>
    </row>
  </sheetData>
  <mergeCells count="1">
    <mergeCell ref="C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Roman,Normal"&amp;12Pàgina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I8"/>
  <sheetViews>
    <sheetView tabSelected="1" workbookViewId="0" topLeftCell="A1">
      <selection activeCell="D6" sqref="D6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4" width="24.140625" style="0" customWidth="1"/>
    <col min="5" max="16384" width="11.57421875" style="0" customWidth="1"/>
  </cols>
  <sheetData>
    <row r="2" spans="4:7" s="31" customFormat="1" ht="18" customHeight="1">
      <c r="D2" s="32" t="s">
        <v>169</v>
      </c>
      <c r="E2" s="32"/>
      <c r="F2" s="32"/>
      <c r="G2" s="32"/>
    </row>
    <row r="4" spans="4:9" s="36" customFormat="1" ht="15">
      <c r="D4" s="23" t="s">
        <v>147</v>
      </c>
      <c r="E4" s="24" t="s">
        <v>148</v>
      </c>
      <c r="F4" s="24" t="s">
        <v>149</v>
      </c>
      <c r="G4" s="24" t="s">
        <v>150</v>
      </c>
      <c r="H4" s="24" t="s">
        <v>151</v>
      </c>
      <c r="I4" s="24" t="s">
        <v>152</v>
      </c>
    </row>
    <row r="5" spans="4:9" ht="55.5" customHeight="1">
      <c r="D5" s="37" t="s">
        <v>223</v>
      </c>
      <c r="E5" s="26">
        <f>(1/9)*100</f>
        <v>11.11111111111111</v>
      </c>
      <c r="F5" s="26">
        <f>(3/9)*100</f>
        <v>33.33333333333333</v>
      </c>
      <c r="G5" s="26">
        <f>(3/9)*100</f>
        <v>33.33333333333333</v>
      </c>
      <c r="H5" s="26">
        <f>(2/9)*100</f>
        <v>22.22222222222222</v>
      </c>
      <c r="I5" s="26">
        <v>0</v>
      </c>
    </row>
    <row r="6" spans="4:9" ht="56.25" customHeight="1">
      <c r="D6" s="37" t="s">
        <v>173</v>
      </c>
      <c r="E6" s="26">
        <f>(5/9)*100</f>
        <v>55.55555555555556</v>
      </c>
      <c r="F6" s="26">
        <f>(2/9)*100</f>
        <v>22.22222222222222</v>
      </c>
      <c r="G6" s="26">
        <f>(2/9)*100</f>
        <v>22.22222222222222</v>
      </c>
      <c r="H6" s="26">
        <v>0</v>
      </c>
      <c r="I6" s="26">
        <v>0</v>
      </c>
    </row>
    <row r="7" spans="4:9" ht="54" customHeight="1">
      <c r="D7" s="37" t="s">
        <v>174</v>
      </c>
      <c r="E7" s="26">
        <f>(1/9)*100</f>
        <v>11.11111111111111</v>
      </c>
      <c r="F7" s="26">
        <f>(3/9)*100</f>
        <v>33.33333333333333</v>
      </c>
      <c r="G7" s="26">
        <f>(5/9)*100</f>
        <v>55.55555555555556</v>
      </c>
      <c r="H7" s="26">
        <v>0</v>
      </c>
      <c r="I7" s="26">
        <v>0</v>
      </c>
    </row>
    <row r="8" spans="4:9" ht="55.5" customHeight="1">
      <c r="D8" s="37" t="s">
        <v>175</v>
      </c>
      <c r="E8" s="26">
        <f>(5/9)*100</f>
        <v>55.55555555555556</v>
      </c>
      <c r="F8" s="26">
        <f>(4/9)*100</f>
        <v>44.44444444444444</v>
      </c>
      <c r="G8" s="26">
        <v>0</v>
      </c>
      <c r="H8" s="26">
        <v>0</v>
      </c>
      <c r="I8" s="26">
        <v>0</v>
      </c>
    </row>
  </sheetData>
  <mergeCells count="1">
    <mergeCell ref="D2:G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Roman,Normal"&amp;12Pàgina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H8"/>
  <sheetViews>
    <sheetView workbookViewId="0" topLeftCell="A1">
      <selection activeCell="C8" sqref="C8"/>
    </sheetView>
  </sheetViews>
  <sheetFormatPr defaultColWidth="12.57421875" defaultRowHeight="12.75"/>
  <cols>
    <col min="1" max="2" width="11.57421875" style="0" customWidth="1"/>
    <col min="3" max="3" width="28.28125" style="0" customWidth="1"/>
    <col min="4" max="16384" width="11.57421875" style="0" customWidth="1"/>
  </cols>
  <sheetData>
    <row r="2" s="31" customFormat="1" ht="18">
      <c r="C2" s="32" t="s">
        <v>202</v>
      </c>
    </row>
    <row r="4" spans="3:8" s="38" customFormat="1" ht="27" customHeight="1">
      <c r="C4" s="23" t="s">
        <v>147</v>
      </c>
      <c r="D4" s="39" t="s">
        <v>148</v>
      </c>
      <c r="E4" s="39" t="s">
        <v>149</v>
      </c>
      <c r="F4" s="39" t="s">
        <v>150</v>
      </c>
      <c r="G4" s="39" t="s">
        <v>151</v>
      </c>
      <c r="H4" s="39" t="s">
        <v>152</v>
      </c>
    </row>
    <row r="5" spans="3:8" s="36" customFormat="1" ht="60.75" customHeight="1">
      <c r="C5" s="40" t="s">
        <v>224</v>
      </c>
      <c r="D5" s="41">
        <f>(6/9)*100</f>
        <v>66.66666666666666</v>
      </c>
      <c r="E5" s="41">
        <f>(2/9)*100</f>
        <v>22.22222222222222</v>
      </c>
      <c r="F5" s="41">
        <v>0</v>
      </c>
      <c r="G5" s="41">
        <f>(1/9)*100</f>
        <v>11.11111111111111</v>
      </c>
      <c r="H5" s="41">
        <v>0</v>
      </c>
    </row>
    <row r="6" spans="3:8" s="36" customFormat="1" ht="55.5" customHeight="1">
      <c r="C6" s="40" t="s">
        <v>225</v>
      </c>
      <c r="D6" s="41">
        <f>(1/9)*100</f>
        <v>11.11111111111111</v>
      </c>
      <c r="E6" s="41">
        <f>(2/9)*100</f>
        <v>22.22222222222222</v>
      </c>
      <c r="F6" s="41">
        <f>(3/9)*100</f>
        <v>33.33333333333333</v>
      </c>
      <c r="G6" s="41">
        <f>(1/9)*100</f>
        <v>11.11111111111111</v>
      </c>
      <c r="H6" s="41">
        <f>(2/9)*100</f>
        <v>22.22222222222222</v>
      </c>
    </row>
    <row r="7" spans="3:8" s="36" customFormat="1" ht="43.5" customHeight="1">
      <c r="C7" s="40" t="s">
        <v>226</v>
      </c>
      <c r="D7" s="41">
        <f>(4/9)*100</f>
        <v>44.44444444444444</v>
      </c>
      <c r="E7" s="41">
        <f>(3/9)*100</f>
        <v>33.33333333333333</v>
      </c>
      <c r="F7" s="41">
        <f>(2/9)*100</f>
        <v>22.22222222222222</v>
      </c>
      <c r="G7" s="41">
        <v>0</v>
      </c>
      <c r="H7" s="41">
        <v>0</v>
      </c>
    </row>
    <row r="8" spans="3:8" s="36" customFormat="1" ht="48" customHeight="1">
      <c r="C8" s="40" t="s">
        <v>227</v>
      </c>
      <c r="D8" s="41">
        <f>(7/9)*100</f>
        <v>77.77777777777779</v>
      </c>
      <c r="E8" s="41">
        <f>(2/9)*100</f>
        <v>22.22222222222222</v>
      </c>
      <c r="F8" s="41">
        <v>0</v>
      </c>
      <c r="G8" s="41">
        <v>0</v>
      </c>
      <c r="H8" s="41">
        <v>0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Roman,Normal"&amp;12Pàgina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H8"/>
  <sheetViews>
    <sheetView workbookViewId="0" topLeftCell="A1">
      <selection activeCell="M7" sqref="M7"/>
    </sheetView>
  </sheetViews>
  <sheetFormatPr defaultColWidth="12.57421875" defaultRowHeight="12.75"/>
  <cols>
    <col min="1" max="2" width="11.57421875" style="0" customWidth="1"/>
    <col min="3" max="3" width="24.421875" style="0" customWidth="1"/>
    <col min="4" max="16384" width="11.57421875" style="0" customWidth="1"/>
  </cols>
  <sheetData>
    <row r="2" spans="3:6" ht="18" customHeight="1">
      <c r="C2" s="4" t="s">
        <v>213</v>
      </c>
      <c r="D2" s="4"/>
      <c r="E2" s="4"/>
      <c r="F2" s="4"/>
    </row>
    <row r="4" spans="3:8" s="42" customFormat="1" ht="15">
      <c r="C4" s="23" t="s">
        <v>147</v>
      </c>
      <c r="D4" s="39" t="s">
        <v>148</v>
      </c>
      <c r="E4" s="39" t="s">
        <v>149</v>
      </c>
      <c r="F4" s="39" t="s">
        <v>150</v>
      </c>
      <c r="G4" s="39" t="s">
        <v>151</v>
      </c>
      <c r="H4" s="39" t="s">
        <v>152</v>
      </c>
    </row>
    <row r="5" spans="3:8" ht="67.5" customHeight="1">
      <c r="C5" s="40" t="s">
        <v>228</v>
      </c>
      <c r="D5" s="41">
        <f>(8/9)*100</f>
        <v>88.88888888888889</v>
      </c>
      <c r="E5" s="41">
        <v>0</v>
      </c>
      <c r="F5" s="41">
        <f>(1/9)*100</f>
        <v>11.11111111111111</v>
      </c>
      <c r="G5" s="41">
        <v>0</v>
      </c>
      <c r="H5" s="41">
        <v>0</v>
      </c>
    </row>
    <row r="6" spans="3:8" ht="51" customHeight="1">
      <c r="C6" s="40" t="s">
        <v>229</v>
      </c>
      <c r="D6" s="41">
        <f>(6/9)*100</f>
        <v>66.66666666666666</v>
      </c>
      <c r="E6" s="41">
        <f>(3/9)*100</f>
        <v>33.33333333333333</v>
      </c>
      <c r="F6" s="41">
        <f>(3/9)*100</f>
        <v>33.33333333333333</v>
      </c>
      <c r="G6" s="41">
        <f>(1/9)*100</f>
        <v>11.11111111111111</v>
      </c>
      <c r="H6" s="41">
        <f>(2/9)*100</f>
        <v>22.22222222222222</v>
      </c>
    </row>
    <row r="7" spans="3:8" ht="67.5" customHeight="1">
      <c r="C7" s="40" t="s">
        <v>230</v>
      </c>
      <c r="D7" s="41">
        <f>(3/9)*100</f>
        <v>33.33333333333333</v>
      </c>
      <c r="E7" s="41">
        <f>(2/9)*100</f>
        <v>22.22222222222222</v>
      </c>
      <c r="F7" s="41">
        <f>(2/9)*100</f>
        <v>22.22222222222222</v>
      </c>
      <c r="G7" s="41">
        <f>(2/9)*100</f>
        <v>22.22222222222222</v>
      </c>
      <c r="H7" s="41">
        <v>0</v>
      </c>
    </row>
    <row r="8" spans="3:8" ht="65.25" customHeight="1">
      <c r="C8" s="40" t="s">
        <v>231</v>
      </c>
      <c r="D8" s="41">
        <f>(2/9)*100</f>
        <v>22.22222222222222</v>
      </c>
      <c r="E8" s="41">
        <f>(6/9)*100</f>
        <v>66.66666666666666</v>
      </c>
      <c r="F8" s="41">
        <f>(1/9)*100</f>
        <v>11.11111111111111</v>
      </c>
      <c r="G8" s="41">
        <v>0</v>
      </c>
      <c r="H8" s="41">
        <v>0</v>
      </c>
    </row>
  </sheetData>
  <mergeCells count="1">
    <mergeCell ref="C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Roman,Normal"&amp;12Pàgina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/>
  <dcterms:created xsi:type="dcterms:W3CDTF">2002-03-17T18:13:50Z</dcterms:created>
  <dcterms:modified xsi:type="dcterms:W3CDTF">2009-05-03T09:50:03Z</dcterms:modified>
  <cp:category/>
  <cp:version/>
  <cp:contentType/>
  <cp:contentStatus/>
  <cp:revision>14</cp:revision>
</cp:coreProperties>
</file>