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445" windowHeight="7485" activeTab="0"/>
  </bookViews>
  <sheets>
    <sheet name="enq_inicial" sheetId="1" r:id="rId1"/>
    <sheet name="enq_final" sheetId="2" r:id="rId2"/>
    <sheet name="resum dades" sheetId="3" r:id="rId3"/>
  </sheets>
  <definedNames>
    <definedName name="_xlnm.Print_Area" localSheetId="2">'resum dades'!$A$1:$U$38</definedName>
  </definedNames>
  <calcPr fullCalcOnLoad="1"/>
</workbook>
</file>

<file path=xl/sharedStrings.xml><?xml version="1.0" encoding="utf-8"?>
<sst xmlns="http://schemas.openxmlformats.org/spreadsheetml/2006/main" count="940" uniqueCount="337">
  <si>
    <t xml:space="preserve">Nom: </t>
  </si>
  <si>
    <t xml:space="preserve">Cognoms: </t>
  </si>
  <si>
    <t>T'agrada estudiar?</t>
  </si>
  <si>
    <t xml:space="preserve">T'agraden les matemàtiques? </t>
  </si>
  <si>
    <t xml:space="preserve">Quantes hores estudies a casa? </t>
  </si>
  <si>
    <t xml:space="preserve">Ús de l'ordinador </t>
  </si>
  <si>
    <t>Ús d'internet</t>
  </si>
  <si>
    <t>Paloma</t>
  </si>
  <si>
    <t>Sí</t>
  </si>
  <si>
    <t>Joan</t>
  </si>
  <si>
    <t>Josep</t>
  </si>
  <si>
    <t>Laura</t>
  </si>
  <si>
    <t>Rosa</t>
  </si>
  <si>
    <t>Amanda</t>
  </si>
  <si>
    <t>Anna</t>
  </si>
  <si>
    <t>Ivan</t>
  </si>
  <si>
    <t>Alba</t>
  </si>
  <si>
    <t>Clara</t>
  </si>
  <si>
    <t>Cristina</t>
  </si>
  <si>
    <t>Nil</t>
  </si>
  <si>
    <t>Xavier</t>
  </si>
  <si>
    <t>Marta</t>
  </si>
  <si>
    <t>Neus</t>
  </si>
  <si>
    <t>Enrique</t>
  </si>
  <si>
    <t>Francesc</t>
  </si>
  <si>
    <t>P. C.</t>
  </si>
  <si>
    <t>N. P.</t>
  </si>
  <si>
    <t>G. B.</t>
  </si>
  <si>
    <t>P. P.</t>
  </si>
  <si>
    <t>S. E.</t>
  </si>
  <si>
    <t>V. D.</t>
  </si>
  <si>
    <t>L. C.</t>
  </si>
  <si>
    <t>R. P.</t>
  </si>
  <si>
    <t>C. Q.</t>
  </si>
  <si>
    <t>C.</t>
  </si>
  <si>
    <t>C. O.</t>
  </si>
  <si>
    <t>L. S.</t>
  </si>
  <si>
    <t>C.B.</t>
  </si>
  <si>
    <t>R.A.</t>
  </si>
  <si>
    <t>P.C.</t>
  </si>
  <si>
    <t>A. M.</t>
  </si>
  <si>
    <t>3 o 4</t>
  </si>
  <si>
    <t>Correlatiu</t>
  </si>
  <si>
    <t>Dades
alumnat</t>
  </si>
  <si>
    <t>Extracte
Enquesta
Inicial</t>
  </si>
  <si>
    <t>Motivació</t>
  </si>
  <si>
    <t>Actitud</t>
  </si>
  <si>
    <t>Experiència
amb 
ordinador</t>
  </si>
  <si>
    <t xml:space="preserve">Nota en en matemàtiques
del curs passat: </t>
  </si>
  <si>
    <t xml:space="preserve">Nota en matemàtiques
a la 1a avaluació: </t>
  </si>
  <si>
    <t>Importància de les matemàtiques</t>
  </si>
  <si>
    <t>Creus que es pot estudiar
amb l'ordinador?</t>
  </si>
  <si>
    <t>Creus que es poden aprendre
matemàtiques amb l'ordinador?</t>
  </si>
  <si>
    <t>Poc treballador
Molt fluix</t>
  </si>
  <si>
    <t>Molt bo</t>
  </si>
  <si>
    <t>Bona</t>
  </si>
  <si>
    <t>Comentari propi</t>
  </si>
  <si>
    <t>Bo</t>
  </si>
  <si>
    <t>Treballador
Molt fluix</t>
  </si>
  <si>
    <t>Repetidor
No treballa</t>
  </si>
  <si>
    <t>Molt treballad.
Bona</t>
  </si>
  <si>
    <t>T'has trobat còmode a classe?</t>
  </si>
  <si>
    <t>Has entès què calia fer en cada escena</t>
  </si>
  <si>
    <t>No</t>
  </si>
  <si>
    <t>T'ha agradat utilitzar l'ordinador?</t>
  </si>
  <si>
    <t>Extracte
Enquesta
Final</t>
  </si>
  <si>
    <t>Aprenentatge
amb ordinador</t>
  </si>
  <si>
    <t>Desenvolup.</t>
  </si>
  <si>
    <t>Ha estat fàcil utilitzar
les escenes?</t>
  </si>
  <si>
    <t>Has llegit les explicacions
de les pàgines?</t>
  </si>
  <si>
    <t>Has entès els enunciats de
les activitats?</t>
  </si>
  <si>
    <t xml:space="preserve">Has realitzat totes les activitats
proposades? </t>
  </si>
  <si>
    <t>Has utilitzat el quadern de treball
per a prendre apunts?</t>
  </si>
  <si>
    <t>Has utilitzat el quadern per a
 escriure les conclusions?</t>
  </si>
  <si>
    <t>Has hagut de consultar
el professor?</t>
  </si>
  <si>
    <t>Has trobat avantatges ?</t>
  </si>
  <si>
    <t>És millor que la classe
tradicional?</t>
  </si>
  <si>
    <t>Has treballat millor que a la
classe tradicional?</t>
  </si>
  <si>
    <t>T'agradaria aprendre matem.
 amb Descartes?</t>
  </si>
  <si>
    <t>T'agradaria utilitzar l'ordinador
en la classe de matemàtiques
amb altres programes?</t>
  </si>
  <si>
    <t>T'agradaria utilitzar Descartes a
casa teva per aprendre
matemàtiques?</t>
  </si>
  <si>
    <t>Has trobat inconvenients en
l'aprenentatge amb l'ordinador?</t>
  </si>
  <si>
    <t xml:space="preserve">Has après els conceptes
que has treballat? </t>
  </si>
  <si>
    <t>Avaluació</t>
  </si>
  <si>
    <t>Quadern i treball a l'aula</t>
  </si>
  <si>
    <t>Control escrit</t>
  </si>
  <si>
    <t>Final</t>
  </si>
  <si>
    <t>RESUM</t>
  </si>
  <si>
    <t>Dades
Acadèmiques
(sobre 10)</t>
  </si>
  <si>
    <t>Nota quasi igual o un poc millor que la 1a aval.</t>
  </si>
  <si>
    <t>Nota un poc inferior a la de la 1a aval.</t>
  </si>
  <si>
    <t>Nota molt inferior a la de la 1a aval.</t>
  </si>
  <si>
    <t>Valoració dels alumnes sobre la experiència amb Descartes</t>
  </si>
  <si>
    <t xml:space="preserve">Instal·lacions (aula i equips informàtics) </t>
  </si>
  <si>
    <t>(1=gens; 2=poc; 3=normal; 4=bastant; 5=molt)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</si>
  <si>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</si>
  <si>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</si>
  <si>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</si>
  <si>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</si>
  <si>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Escriu aquí les observacions que hagis de fer a les instal·lacions on s'ha realizat l'experiència, només pel que fa a l'aula i els aparells. Els programes es tracten en el següent apartat.</t>
  </si>
  <si>
    <t>M'ha faltat espai per escriu de forma còmoda.</t>
  </si>
  <si>
    <t>De vegades anava lent.</t>
  </si>
  <si>
    <t>Estic molt satisfet</t>
  </si>
  <si>
    <t>En algun ordinador la pantalla es veia fosca i costava diferenciar-hi el contingut</t>
  </si>
  <si>
    <t>Ha estat bé poder treballar amb l'ordinador a classe</t>
  </si>
  <si>
    <t>Es divertit treballar a  l'aula i de dos en dos</t>
  </si>
  <si>
    <t>Està bé treballar a l'aula i de 2 en 2, si hagues estat sol m'hagues despistat o no hagues fet tanta feina.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</si>
  <si>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</si>
  <si>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</si>
  <si>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</si>
  <si>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</si>
  <si>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</si>
  <si>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</si>
  <si>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</si>
  <si>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Escriu aquí les observacions que hagis de fer sobre els programes que s'han utilizat durant aquesta expèriencia.</t>
  </si>
  <si>
    <t>Si ha hagut alguna incidència s'ha resolt ràpidament.</t>
  </si>
  <si>
    <t>Són molt pràctics</t>
  </si>
  <si>
    <t>Ha funcionat tot bé</t>
  </si>
  <si>
    <t>Funcionen força bé i ajuden molt a comprendre.</t>
  </si>
  <si>
    <t>Metodologia</t>
  </si>
  <si>
    <t xml:space="preserve">Has treballat sol o en equip? </t>
  </si>
  <si>
    <t>en equip</t>
  </si>
  <si>
    <t>Sol</t>
  </si>
  <si>
    <t>Equip</t>
  </si>
  <si>
    <t>sol</t>
  </si>
  <si>
    <t>equip</t>
  </si>
  <si>
    <t xml:space="preserve">Has realitzat totes les activitats proposades? </t>
  </si>
  <si>
    <t>sí</t>
  </si>
  <si>
    <t>Quasi totes</t>
  </si>
  <si>
    <t>no</t>
  </si>
  <si>
    <t>Què t'ha semblat millor en l'aprenentatge amb l'ordinador?</t>
  </si>
  <si>
    <t>Podem treballar geometria sense eines de dibuix</t>
  </si>
  <si>
    <t>Tot bé</t>
  </si>
  <si>
    <t>M'ha semblat molt bé tot el projecte i valoro l'esforç dut a terme per realitzar-lo.</t>
  </si>
  <si>
    <t>Com era geometria ha anat molt millor.</t>
  </si>
  <si>
    <t>Que amb només paper haguessim fet menys pràctica.</t>
  </si>
  <si>
    <t>Les escenes</t>
  </si>
  <si>
    <t>Ha quedat més clar amb l'ordinador</t>
  </si>
  <si>
    <t>Ofereix més possibilitats</t>
  </si>
  <si>
    <t>La quantitat d'exemples que podia fer.</t>
  </si>
  <si>
    <t>El poder canviar ràpidament les figures i els moviments, a la pissarra hagues estat impossible</t>
  </si>
  <si>
    <t>treballar en equip</t>
  </si>
  <si>
    <t>Els gràfics amb moviments</t>
  </si>
  <si>
    <t>Així estat obligat a anar fent i treballar, a classe amb explicació del professor et pots despistar més. A més es entretingut.</t>
  </si>
  <si>
    <t>Es fa més feina</t>
  </si>
  <si>
    <t>Res</t>
  </si>
  <si>
    <t>Què has trobat a faltar durant les pràctiques?</t>
  </si>
  <si>
    <t>Les explicacions</t>
  </si>
  <si>
    <t>Les explicacions del professor</t>
  </si>
  <si>
    <t>L'explicació del professor.</t>
  </si>
  <si>
    <t>L'explicació del professor</t>
  </si>
  <si>
    <t>res</t>
  </si>
  <si>
    <t>L'explicació del professor (és més còmode)</t>
  </si>
  <si>
    <t>Algunes vegades l'explicació del professor</t>
  </si>
  <si>
    <t>Has resolt els dubtes que t'han sorgit?</t>
  </si>
  <si>
    <t>Sí, el professor ha estat per nosaltres</t>
  </si>
  <si>
    <t>No tots</t>
  </si>
  <si>
    <t>Alguns</t>
  </si>
  <si>
    <t>Sí, el professor ho aclaria si no estava ben explicat o no ho enteniem</t>
  </si>
  <si>
    <t>no tots</t>
  </si>
  <si>
    <t>Has utilitzat el quadern de treball per a prendre apunts?</t>
  </si>
  <si>
    <t>És clar</t>
  </si>
  <si>
    <t>Poc</t>
  </si>
  <si>
    <t>Has utilitzat el quadern de treball per a escriure les conclusions?</t>
  </si>
  <si>
    <t>Escriu aquí les observacions que hagis de fer relacionades amb la forma de treball que has utilizat en aquesta expèriencia.</t>
  </si>
  <si>
    <t>Es treballa bé, però ha faltat temps</t>
  </si>
  <si>
    <t>S'ha fet complicat de vegades per falta de explicació del professor.</t>
  </si>
  <si>
    <t>Està bé i s'enten millor que amb una classe amb un professor explicant i els alumnes observant el vol d'una mosca (despistats).</t>
  </si>
  <si>
    <t>He fet més feina que en classe normal, ja que havia d'entendre les coses jo mateixa.</t>
  </si>
  <si>
    <t>Prefereixo l'explicació del professor</t>
  </si>
  <si>
    <t>He treballat poc a casa</t>
  </si>
  <si>
    <t xml:space="preserve">Actitud </t>
  </si>
  <si>
    <t>Entre 1 i 5 (1=no, gens, mai; 5=sí, molt, sempre)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</si>
  <si>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</si>
  <si>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</si>
  <si>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</si>
  <si>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</si>
  <si>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</si>
  <si>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</si>
  <si>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</si>
  <si>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</si>
  <si>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>Està bé per practicar i fer exercicis, però no s'apren més.</t>
  </si>
  <si>
    <t>És més pràctic, pots manipular les escenes</t>
  </si>
  <si>
    <t>Ha estat més difícil</t>
  </si>
  <si>
    <t>He après més del que em pensava.</t>
  </si>
  <si>
    <t>El que no entenia m'ho explicava el professor</t>
  </si>
  <si>
    <t>M'ha semblat una bona experiència, però prefereixo la classe de forma clàssica</t>
  </si>
  <si>
    <t>Prefereixo la classe normal</t>
  </si>
  <si>
    <t xml:space="preserve">Aprenenentatge amb l'ordinador </t>
  </si>
  <si>
    <t>(1=mai; 2=a vegades; 3=sovint; 4=bastant; 5=molt)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</si>
  <si>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</si>
  <si>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</si>
  <si>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</si>
  <si>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</si>
  <si>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</si>
  <si>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És més fàcil si ho explica el professor</t>
  </si>
  <si>
    <t>He treballat més i he après igual</t>
  </si>
  <si>
    <t>Una bona experiència per poder trebllar amb noves tecnologies a 3r d'ESO</t>
  </si>
  <si>
    <t>Ha estat bé, però penso que en altres matèries seria més fàcil.</t>
  </si>
  <si>
    <t>He aprés força</t>
  </si>
  <si>
    <t>S'enten millor</t>
  </si>
  <si>
    <t>Tot i que costa és entretingut</t>
  </si>
  <si>
    <t>M'agradaria utilitzar l'ordinador a altres matèries</t>
  </si>
  <si>
    <t>Es podria treballar més amb ordinador, a totes les matèries.</t>
  </si>
  <si>
    <t>Es treballa més.</t>
  </si>
  <si>
    <t>Amb matemàtiques prefereixo l'explicació del professor, en altres matèries estaria bé.</t>
  </si>
  <si>
    <t>M'agradaria per a altres assignatures però no a Matemàtiques</t>
  </si>
  <si>
    <t>Escriu aquí qualsevol altra observació que et sembli rellevant.</t>
  </si>
  <si>
    <t>No tinc Internet a casa</t>
  </si>
  <si>
    <t>És important la feina feta de cara al professor. Tot i així l'aprenentatge pot ser no ha estat igual, però de ben segur que sen's quedarà més en la memòria ja que hem treballat sols.</t>
  </si>
  <si>
    <t>Ésta bé llegir de l'ordinador, però el professor ho explica més clar.</t>
  </si>
  <si>
    <t>Ha estat bé l'experiència</t>
  </si>
  <si>
    <t>Ho hauriem de fer més sovint</t>
  </si>
  <si>
    <t>(posar aquí el nom del professor)</t>
  </si>
  <si>
    <t>Ramon Codorniu Torà</t>
  </si>
  <si>
    <t>(posar aquí el nom del centre)</t>
  </si>
  <si>
    <t>IES Joaquin Bau</t>
  </si>
  <si>
    <t>Dades dels alumnes</t>
  </si>
  <si>
    <t>Dades personals</t>
  </si>
  <si>
    <t>Data de naixement:</t>
  </si>
  <si>
    <t>Lloc de naixement:</t>
  </si>
  <si>
    <t>Tortosa</t>
  </si>
  <si>
    <t xml:space="preserve">Sexe (D: noia, H: noi) </t>
  </si>
  <si>
    <t>M</t>
  </si>
  <si>
    <t>V</t>
  </si>
  <si>
    <t xml:space="preserve">V </t>
  </si>
  <si>
    <t xml:space="preserve">Dades acadèmiques </t>
  </si>
  <si>
    <t>(notes entre 1 i 10)</t>
  </si>
  <si>
    <t xml:space="preserve">Nota mitjana del curs passat: </t>
  </si>
  <si>
    <t xml:space="preserve">Nota en en matemàtiques del curs passat: </t>
  </si>
  <si>
    <t xml:space="preserve">Nota en matemàtiques a la 1a avaluació: </t>
  </si>
  <si>
    <t xml:space="preserve">Nota en matemàtiques a la 2a avaluació: </t>
  </si>
  <si>
    <t xml:space="preserve">Nombre de suspensos a la 1a avaluació: </t>
  </si>
  <si>
    <t xml:space="preserve">Nombre de suspensos a la 2a avaluació: </t>
  </si>
  <si>
    <t xml:space="preserve">Nota més alta en aquest curs: </t>
  </si>
  <si>
    <t xml:space="preserve">Nota més baixa en aquest curs: </t>
  </si>
  <si>
    <t xml:space="preserve">Motivació: </t>
  </si>
  <si>
    <t xml:space="preserve">T'agrada venir a l'institut? </t>
  </si>
  <si>
    <t>T'agrada treballar en grup?</t>
  </si>
  <si>
    <t>T'agradaria treballar amb l'ordinador a classe?</t>
  </si>
  <si>
    <t>Quina matèria t'agrada més?</t>
  </si>
  <si>
    <t>Plàstica</t>
  </si>
  <si>
    <t>Socials</t>
  </si>
  <si>
    <t>Ed. Física</t>
  </si>
  <si>
    <t>Música, Català</t>
  </si>
  <si>
    <t>Anglès</t>
  </si>
  <si>
    <t>Música</t>
  </si>
  <si>
    <t>Matemàtiques</t>
  </si>
  <si>
    <t>Física i Química</t>
  </si>
  <si>
    <t>Socials, Català</t>
  </si>
  <si>
    <t>Tecnologia</t>
  </si>
  <si>
    <t>Matemàtiques i Anglès</t>
  </si>
  <si>
    <t>Ed.Física</t>
  </si>
  <si>
    <t>Quina matèria t'agrada menys?</t>
  </si>
  <si>
    <t>Matemàtiques, Física, Tecnologia</t>
  </si>
  <si>
    <t>Ciutadania</t>
  </si>
  <si>
    <t>Català</t>
  </si>
  <si>
    <t>Cap</t>
  </si>
  <si>
    <t>Biologia i Geologia</t>
  </si>
  <si>
    <t>Castellà</t>
  </si>
  <si>
    <t xml:space="preserve">Quina classe trobes més entretinguda? </t>
  </si>
  <si>
    <t>...</t>
  </si>
  <si>
    <t>Matemàtiques si es fa amb canó.</t>
  </si>
  <si>
    <t xml:space="preserve">Per què?  </t>
  </si>
  <si>
    <t>És entretinguda</t>
  </si>
  <si>
    <t>....</t>
  </si>
  <si>
    <t>M'encanta l'esport.</t>
  </si>
  <si>
    <t>És diferent de les altres.</t>
  </si>
  <si>
    <t>M'agrada l'ordinador</t>
  </si>
  <si>
    <t>Em diverteixo.</t>
  </si>
  <si>
    <t>La feina que fem es diferent.</t>
  </si>
  <si>
    <t>No estic tancada a l'aula</t>
  </si>
  <si>
    <t>M'agrada la forma d'explicar</t>
  </si>
  <si>
    <t>M'agrada el que fem</t>
  </si>
  <si>
    <t>M'agrada molt dibuixar</t>
  </si>
  <si>
    <t>Vull estudiar tecnologia i per tant m'agrada.</t>
  </si>
  <si>
    <t>Podem expressar la nostra opinió sempre.</t>
  </si>
  <si>
    <t>Fent feina escoltant música</t>
  </si>
  <si>
    <t>Parlo amb els companys</t>
  </si>
  <si>
    <t>Expliquen amb el canó i ordinador</t>
  </si>
  <si>
    <t>Activitats (hores a la setmana)</t>
  </si>
  <si>
    <t>Depen de si hi ha o no examens</t>
  </si>
  <si>
    <t>Quantes hores veus la televisió?</t>
  </si>
  <si>
    <t>Quantes hores jugues amb l'ordinador?</t>
  </si>
  <si>
    <t>0 en dies de feina</t>
  </si>
  <si>
    <t xml:space="preserve">Quantes hores escoltes música? </t>
  </si>
  <si>
    <t>18 sempre que puc</t>
  </si>
  <si>
    <t>sempre que puc</t>
  </si>
  <si>
    <t xml:space="preserve">Quantes hores surts amb els amics o les amigues? </t>
  </si>
  <si>
    <t xml:space="preserve">Quina és la teva activitat d'oci preferida? </t>
  </si>
  <si>
    <t>escoltar música</t>
  </si>
  <si>
    <t>Futbol</t>
  </si>
  <si>
    <t>Triatló</t>
  </si>
  <si>
    <t>Música, llegir i anar amb els amics.</t>
  </si>
  <si>
    <t>Llegir, ordinador.</t>
  </si>
  <si>
    <t>Messenger i sortir de compres</t>
  </si>
  <si>
    <t>Jugar amb l'ordinador</t>
  </si>
  <si>
    <t>Escacs</t>
  </si>
  <si>
    <t>Cantar, llegir i estar amb els amics</t>
  </si>
  <si>
    <t>Música, tennis</t>
  </si>
  <si>
    <t>Anar amb cavall i tennis</t>
  </si>
  <si>
    <t>Anar al cinema amb els amics</t>
  </si>
  <si>
    <t>Tennis i arreglar la moto.</t>
  </si>
  <si>
    <t>Tocar el piano</t>
  </si>
  <si>
    <t>Anar al cine</t>
  </si>
  <si>
    <t>Natació</t>
  </si>
  <si>
    <t xml:space="preserve">Actitud: </t>
  </si>
  <si>
    <t xml:space="preserve">Valora la importància de les matemàtiques (d'1 a 5) </t>
  </si>
  <si>
    <t xml:space="preserve">Valora la importància de l'ordinador (d'1 a 5) </t>
  </si>
  <si>
    <t>Quina matèria valores més?</t>
  </si>
  <si>
    <t>Llengües</t>
  </si>
  <si>
    <t>Català, Anglès, Matemàtiques</t>
  </si>
  <si>
    <t>Matemàtiques, Anglès</t>
  </si>
  <si>
    <t>Quina matèria valores menys?</t>
  </si>
  <si>
    <t>Totes són importants</t>
  </si>
  <si>
    <t xml:space="preserve">Experiència amb l'ordinador: </t>
  </si>
  <si>
    <t>Creus que es pot estudiar amb l'ordinador?</t>
  </si>
  <si>
    <t>Creus que es poden aprendre matemàtiques amb l'ordinador?</t>
  </si>
  <si>
    <t>Per a què utilitzes l'ordinador amb més freqüència?</t>
  </si>
  <si>
    <t>Per a jugar</t>
  </si>
  <si>
    <t>Messenger i feina</t>
  </si>
  <si>
    <t>Cercar Internet, treballs diversos, guions, edició videos.</t>
  </si>
  <si>
    <t>Messenger, facebook i altres webs</t>
  </si>
  <si>
    <t>Feina i Messenger</t>
  </si>
  <si>
    <t>Messenger</t>
  </si>
  <si>
    <t>Messenger i e-mail</t>
  </si>
  <si>
    <t>Per jugar a escacs</t>
  </si>
  <si>
    <t>Parlar amb amics i mirar fotos</t>
  </si>
  <si>
    <t>Chat i deures</t>
  </si>
  <si>
    <t>Messenger, Moodle, treballs</t>
  </si>
  <si>
    <t>Treballs de classe</t>
  </si>
  <si>
    <t>Messenger i baixar música</t>
  </si>
  <si>
    <t>Chat amb els amics</t>
  </si>
  <si>
    <t>Escolta música i chat</t>
  </si>
  <si>
    <t>Divertir-me</t>
  </si>
  <si>
    <t>Chat i fer feina</t>
  </si>
  <si>
    <t xml:space="preserve">Tens ordinador a casa?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</si>
</sst>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  <numFmt numFmtId="173" formatCode="d\-m"/>
    <numFmt numFmtId="174" formatCode="d\-mmm\-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9"/>
      <color indexed="41"/>
      <name val="Comic Sans MS"/>
      <family val="4"/>
    </font>
    <font>
      <sz val="12"/>
      <color indexed="18"/>
      <name val="Comic Sans MS"/>
      <family val="4"/>
    </font>
    <font>
      <b/>
      <sz val="12"/>
      <color indexed="16"/>
      <name val="Comic Sans MS"/>
      <family val="4"/>
    </font>
    <font>
      <b/>
      <sz val="1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/>
      <top style="hair">
        <color indexed="16"/>
      </top>
      <bottom style="hair">
        <color indexed="16"/>
      </bottom>
    </border>
    <border>
      <left style="double"/>
      <right style="double"/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double"/>
      <top style="hair">
        <color indexed="16"/>
      </top>
      <bottom style="hair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15" fontId="3" fillId="0" borderId="1" xfId="0" applyNumberFormat="1" applyFont="1" applyFill="1" applyBorder="1" applyAlignment="1" applyProtection="1">
      <alignment horizontal="left" vertical="center"/>
      <protection/>
    </xf>
    <xf numFmtId="15" fontId="4" fillId="0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15" fontId="4" fillId="3" borderId="1" xfId="0" applyNumberFormat="1" applyFont="1" applyFill="1" applyBorder="1" applyAlignment="1" applyProtection="1">
      <alignment horizontal="left" vertical="center"/>
      <protection/>
    </xf>
    <xf numFmtId="15" fontId="4" fillId="3" borderId="1" xfId="0" applyNumberFormat="1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left" vertical="center" wrapText="1"/>
      <protection/>
    </xf>
    <xf numFmtId="9" fontId="3" fillId="5" borderId="1" xfId="0" applyNumberFormat="1" applyFont="1" applyFill="1" applyBorder="1" applyAlignment="1" applyProtection="1">
      <alignment horizontal="left" vertical="center"/>
      <protection/>
    </xf>
    <xf numFmtId="0" fontId="3" fillId="5" borderId="1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2" fontId="5" fillId="6" borderId="1" xfId="0" applyNumberFormat="1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9" fontId="5" fillId="6" borderId="1" xfId="21" applyNumberFormat="1" applyFont="1" applyFill="1" applyBorder="1" applyAlignment="1" applyProtection="1">
      <alignment horizontal="center" vertical="center"/>
      <protection/>
    </xf>
    <xf numFmtId="1" fontId="5" fillId="6" borderId="1" xfId="0" applyNumberFormat="1" applyFont="1" applyFill="1" applyBorder="1" applyAlignment="1" applyProtection="1">
      <alignment horizontal="center" vertical="center"/>
      <protection/>
    </xf>
    <xf numFmtId="2" fontId="5" fillId="0" borderId="1" xfId="0" applyNumberFormat="1" applyFont="1" applyFill="1" applyBorder="1" applyAlignment="1" applyProtection="1">
      <alignment horizontal="right" vertical="center"/>
      <protection/>
    </xf>
    <xf numFmtId="0" fontId="3" fillId="5" borderId="1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5" fillId="6" borderId="3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5" fillId="6" borderId="5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6" fillId="7" borderId="12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horizontal="center" wrapText="1"/>
    </xf>
    <xf numFmtId="0" fontId="7" fillId="8" borderId="14" xfId="0" applyFont="1" applyFill="1" applyBorder="1" applyAlignment="1">
      <alignment horizontal="center" wrapText="1"/>
    </xf>
    <xf numFmtId="0" fontId="8" fillId="9" borderId="0" xfId="0" applyFont="1" applyFill="1" applyAlignment="1">
      <alignment wrapText="1"/>
    </xf>
    <xf numFmtId="0" fontId="7" fillId="8" borderId="13" xfId="0" applyFont="1" applyFill="1" applyBorder="1" applyAlignment="1">
      <alignment horizontal="center" wrapText="1"/>
    </xf>
    <xf numFmtId="0" fontId="9" fillId="8" borderId="13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right" wrapText="1"/>
    </xf>
    <xf numFmtId="0" fontId="11" fillId="3" borderId="16" xfId="0" applyFont="1" applyFill="1" applyBorder="1" applyAlignment="1">
      <alignment horizontal="left" wrapText="1"/>
    </xf>
    <xf numFmtId="0" fontId="11" fillId="3" borderId="17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right" wrapText="1"/>
    </xf>
    <xf numFmtId="0" fontId="11" fillId="10" borderId="19" xfId="0" applyFont="1" applyFill="1" applyBorder="1" applyAlignment="1">
      <alignment horizontal="left" wrapText="1"/>
    </xf>
    <xf numFmtId="0" fontId="11" fillId="3" borderId="20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right" vertical="center" wrapText="1"/>
    </xf>
    <xf numFmtId="0" fontId="12" fillId="3" borderId="20" xfId="0" applyFont="1" applyFill="1" applyBorder="1" applyAlignment="1">
      <alignment horizontal="left" wrapText="1"/>
    </xf>
    <xf numFmtId="0" fontId="13" fillId="8" borderId="13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4" fillId="0" borderId="15" xfId="0" applyFont="1" applyBorder="1" applyAlignment="1">
      <alignment horizontal="right" wrapText="1"/>
    </xf>
    <xf numFmtId="15" fontId="15" fillId="3" borderId="21" xfId="0" applyNumberFormat="1" applyFont="1" applyFill="1" applyBorder="1" applyAlignment="1" applyProtection="1">
      <alignment/>
      <protection locked="0"/>
    </xf>
    <xf numFmtId="15" fontId="15" fillId="3" borderId="22" xfId="0" applyNumberFormat="1" applyFont="1" applyFill="1" applyBorder="1" applyAlignment="1" applyProtection="1">
      <alignment/>
      <protection locked="0"/>
    </xf>
    <xf numFmtId="15" fontId="15" fillId="3" borderId="23" xfId="0" applyNumberFormat="1" applyFont="1" applyFill="1" applyBorder="1" applyAlignment="1">
      <alignment/>
    </xf>
    <xf numFmtId="15" fontId="15" fillId="3" borderId="22" xfId="0" applyNumberFormat="1" applyFont="1" applyFill="1" applyBorder="1" applyAlignment="1">
      <alignment/>
    </xf>
    <xf numFmtId="15" fontId="15" fillId="3" borderId="23" xfId="0" applyNumberFormat="1" applyFont="1" applyFill="1" applyBorder="1" applyAlignment="1" applyProtection="1">
      <alignment/>
      <protection locked="0"/>
    </xf>
    <xf numFmtId="15" fontId="15" fillId="3" borderId="24" xfId="0" applyNumberFormat="1" applyFont="1" applyFill="1" applyBorder="1" applyAlignment="1" applyProtection="1">
      <alignment/>
      <protection locked="0"/>
    </xf>
    <xf numFmtId="15" fontId="16" fillId="0" borderId="0" xfId="0" applyNumberFormat="1" applyFont="1" applyAlignment="1" applyProtection="1">
      <alignment/>
      <protection locked="0"/>
    </xf>
    <xf numFmtId="15" fontId="0" fillId="0" borderId="0" xfId="0" applyNumberFormat="1" applyAlignment="1">
      <alignment/>
    </xf>
    <xf numFmtId="14" fontId="11" fillId="3" borderId="20" xfId="0" applyNumberFormat="1" applyFont="1" applyFill="1" applyBorder="1" applyAlignment="1">
      <alignment horizontal="left" wrapText="1"/>
    </xf>
    <xf numFmtId="0" fontId="14" fillId="0" borderId="18" xfId="0" applyFont="1" applyBorder="1" applyAlignment="1">
      <alignment horizontal="right" wrapText="1"/>
    </xf>
    <xf numFmtId="0" fontId="11" fillId="3" borderId="19" xfId="0" applyFont="1" applyFill="1" applyBorder="1" applyAlignment="1">
      <alignment horizontal="left" wrapText="1"/>
    </xf>
    <xf numFmtId="0" fontId="12" fillId="3" borderId="17" xfId="0" applyFont="1" applyFill="1" applyBorder="1" applyAlignment="1">
      <alignment horizontal="left" wrapText="1"/>
    </xf>
    <xf numFmtId="0" fontId="12" fillId="3" borderId="19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3"/>
  <sheetViews>
    <sheetView tabSelected="1" workbookViewId="0" topLeftCell="A1">
      <pane xSplit="1" ySplit="4" topLeftCell="Q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5" sqref="R35"/>
    </sheetView>
  </sheetViews>
  <sheetFormatPr defaultColWidth="11.421875" defaultRowHeight="12.75"/>
  <cols>
    <col min="1" max="1" width="45.421875" style="58" customWidth="1"/>
    <col min="2" max="31" width="50.7109375" style="0" customWidth="1"/>
  </cols>
  <sheetData>
    <row r="1" spans="1:31" ht="21.75" thickBot="1">
      <c r="A1" s="57" t="s">
        <v>217</v>
      </c>
      <c r="B1" s="43">
        <v>1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  <c r="V1" s="43">
        <v>21</v>
      </c>
      <c r="W1" s="43">
        <v>22</v>
      </c>
      <c r="X1" s="43">
        <v>23</v>
      </c>
      <c r="Y1" s="43">
        <v>24</v>
      </c>
      <c r="Z1" s="43">
        <v>25</v>
      </c>
      <c r="AA1" s="43">
        <v>26</v>
      </c>
      <c r="AB1" s="43">
        <v>27</v>
      </c>
      <c r="AC1" s="43">
        <v>28</v>
      </c>
      <c r="AD1" s="43">
        <v>29</v>
      </c>
      <c r="AE1" s="43">
        <v>30</v>
      </c>
    </row>
    <row r="2" spans="1:31" ht="20.25" thickBot="1">
      <c r="A2" s="46" t="s">
        <v>218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9.5">
      <c r="A3" s="59" t="s">
        <v>0</v>
      </c>
      <c r="B3" s="49" t="s">
        <v>7</v>
      </c>
      <c r="C3" s="49" t="s">
        <v>9</v>
      </c>
      <c r="D3" s="49" t="s">
        <v>10</v>
      </c>
      <c r="E3" s="49" t="s">
        <v>11</v>
      </c>
      <c r="F3" s="49" t="s">
        <v>12</v>
      </c>
      <c r="G3" s="49" t="s">
        <v>13</v>
      </c>
      <c r="H3" s="49" t="s">
        <v>14</v>
      </c>
      <c r="I3" s="49" t="s">
        <v>15</v>
      </c>
      <c r="J3" s="49" t="s">
        <v>16</v>
      </c>
      <c r="K3" s="49" t="s">
        <v>17</v>
      </c>
      <c r="L3" s="49" t="s">
        <v>18</v>
      </c>
      <c r="M3" s="49" t="s">
        <v>19</v>
      </c>
      <c r="N3" s="49" t="s">
        <v>20</v>
      </c>
      <c r="O3" s="49" t="s">
        <v>21</v>
      </c>
      <c r="P3" s="49" t="s">
        <v>22</v>
      </c>
      <c r="Q3" s="49" t="s">
        <v>23</v>
      </c>
      <c r="R3" s="49" t="s">
        <v>24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ht="19.5">
      <c r="A4" s="59" t="s">
        <v>1</v>
      </c>
      <c r="B4" s="53" t="s">
        <v>37</v>
      </c>
      <c r="C4" s="53" t="s">
        <v>38</v>
      </c>
      <c r="D4" s="53" t="s">
        <v>39</v>
      </c>
      <c r="E4" s="53" t="s">
        <v>40</v>
      </c>
      <c r="F4" s="53" t="s">
        <v>36</v>
      </c>
      <c r="G4" s="53" t="s">
        <v>28</v>
      </c>
      <c r="H4" s="53" t="s">
        <v>35</v>
      </c>
      <c r="I4" s="53" t="s">
        <v>34</v>
      </c>
      <c r="J4" s="53" t="s">
        <v>33</v>
      </c>
      <c r="K4" s="53" t="s">
        <v>32</v>
      </c>
      <c r="L4" s="53" t="s">
        <v>25</v>
      </c>
      <c r="M4" s="53" t="s">
        <v>26</v>
      </c>
      <c r="N4" s="53" t="s">
        <v>27</v>
      </c>
      <c r="O4" s="53" t="s">
        <v>28</v>
      </c>
      <c r="P4" s="53" t="s">
        <v>29</v>
      </c>
      <c r="Q4" s="53" t="s">
        <v>30</v>
      </c>
      <c r="R4" s="53" t="s">
        <v>31</v>
      </c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</row>
    <row r="5" spans="1:115" ht="19.5">
      <c r="A5" s="59" t="s">
        <v>219</v>
      </c>
      <c r="B5" s="60">
        <v>34407</v>
      </c>
      <c r="C5" s="61">
        <v>34537</v>
      </c>
      <c r="D5" s="61">
        <v>34464</v>
      </c>
      <c r="E5" s="62">
        <v>34591</v>
      </c>
      <c r="F5" s="63">
        <v>34370</v>
      </c>
      <c r="G5" s="64">
        <v>34495</v>
      </c>
      <c r="H5" s="61">
        <v>34467</v>
      </c>
      <c r="I5" s="64">
        <v>34624</v>
      </c>
      <c r="J5" s="61">
        <v>34629</v>
      </c>
      <c r="K5" s="64">
        <v>34461</v>
      </c>
      <c r="L5" s="61">
        <v>34563</v>
      </c>
      <c r="M5" s="64">
        <v>34465</v>
      </c>
      <c r="N5" s="61">
        <v>34509</v>
      </c>
      <c r="O5" s="64">
        <v>34624</v>
      </c>
      <c r="P5" s="61">
        <v>34428</v>
      </c>
      <c r="Q5" s="64">
        <v>34283</v>
      </c>
      <c r="R5" s="61">
        <v>34565</v>
      </c>
      <c r="S5" s="64"/>
      <c r="T5" s="61"/>
      <c r="U5" s="64"/>
      <c r="V5" s="61"/>
      <c r="W5" s="61"/>
      <c r="X5" s="64"/>
      <c r="Y5" s="61"/>
      <c r="Z5" s="64"/>
      <c r="AA5" s="61"/>
      <c r="AB5" s="65"/>
      <c r="AC5" s="64"/>
      <c r="AD5" s="61"/>
      <c r="AE5" s="65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</row>
    <row r="6" spans="1:31" ht="19.5">
      <c r="A6" s="59" t="s">
        <v>220</v>
      </c>
      <c r="B6" s="68" t="s">
        <v>221</v>
      </c>
      <c r="C6" s="68" t="s">
        <v>221</v>
      </c>
      <c r="D6" s="68" t="s">
        <v>221</v>
      </c>
      <c r="E6" s="68" t="s">
        <v>221</v>
      </c>
      <c r="F6" s="68" t="s">
        <v>221</v>
      </c>
      <c r="G6" s="68" t="s">
        <v>221</v>
      </c>
      <c r="H6" s="68" t="s">
        <v>221</v>
      </c>
      <c r="I6" s="68" t="s">
        <v>221</v>
      </c>
      <c r="J6" s="68" t="s">
        <v>221</v>
      </c>
      <c r="K6" s="68" t="s">
        <v>221</v>
      </c>
      <c r="L6" s="68" t="s">
        <v>221</v>
      </c>
      <c r="M6" s="68" t="s">
        <v>221</v>
      </c>
      <c r="N6" s="68" t="s">
        <v>221</v>
      </c>
      <c r="O6" s="68" t="s">
        <v>221</v>
      </c>
      <c r="P6" s="68" t="s">
        <v>221</v>
      </c>
      <c r="Q6" s="68" t="s">
        <v>221</v>
      </c>
      <c r="R6" s="68" t="s">
        <v>221</v>
      </c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</row>
    <row r="7" spans="1:31" ht="20.25" thickBot="1">
      <c r="A7" s="69" t="s">
        <v>222</v>
      </c>
      <c r="B7" s="70" t="s">
        <v>223</v>
      </c>
      <c r="C7" s="70" t="s">
        <v>224</v>
      </c>
      <c r="D7" s="70" t="s">
        <v>224</v>
      </c>
      <c r="E7" s="70" t="s">
        <v>223</v>
      </c>
      <c r="F7" s="70" t="s">
        <v>223</v>
      </c>
      <c r="G7" s="70" t="s">
        <v>223</v>
      </c>
      <c r="H7" s="70" t="s">
        <v>223</v>
      </c>
      <c r="I7" s="70" t="s">
        <v>224</v>
      </c>
      <c r="J7" s="70" t="s">
        <v>223</v>
      </c>
      <c r="K7" s="70" t="s">
        <v>223</v>
      </c>
      <c r="L7" s="70" t="s">
        <v>223</v>
      </c>
      <c r="M7" s="70" t="s">
        <v>224</v>
      </c>
      <c r="N7" s="70" t="s">
        <v>224</v>
      </c>
      <c r="O7" s="70" t="s">
        <v>223</v>
      </c>
      <c r="P7" s="70" t="s">
        <v>223</v>
      </c>
      <c r="Q7" s="70" t="s">
        <v>225</v>
      </c>
      <c r="R7" s="70" t="s">
        <v>224</v>
      </c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</row>
    <row r="8" spans="1:31" ht="6.7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20.25" thickBot="1">
      <c r="A9" s="46" t="s">
        <v>226</v>
      </c>
      <c r="B9" s="47" t="s">
        <v>227</v>
      </c>
      <c r="C9" s="47" t="s">
        <v>227</v>
      </c>
      <c r="D9" s="47" t="s">
        <v>227</v>
      </c>
      <c r="E9" s="47" t="s">
        <v>227</v>
      </c>
      <c r="F9" s="47" t="s">
        <v>227</v>
      </c>
      <c r="G9" s="47" t="s">
        <v>227</v>
      </c>
      <c r="H9" s="47" t="s">
        <v>227</v>
      </c>
      <c r="I9" s="47" t="s">
        <v>227</v>
      </c>
      <c r="J9" s="47" t="s">
        <v>227</v>
      </c>
      <c r="K9" s="47" t="s">
        <v>227</v>
      </c>
      <c r="L9" s="47" t="s">
        <v>227</v>
      </c>
      <c r="M9" s="47" t="s">
        <v>227</v>
      </c>
      <c r="N9" s="47" t="s">
        <v>227</v>
      </c>
      <c r="O9" s="47" t="s">
        <v>227</v>
      </c>
      <c r="P9" s="47" t="s">
        <v>227</v>
      </c>
      <c r="Q9" s="47" t="s">
        <v>227</v>
      </c>
      <c r="R9" s="47" t="s">
        <v>227</v>
      </c>
      <c r="S9" s="47" t="s">
        <v>227</v>
      </c>
      <c r="T9" s="47" t="s">
        <v>227</v>
      </c>
      <c r="U9" s="47" t="s">
        <v>227</v>
      </c>
      <c r="V9" s="47" t="s">
        <v>227</v>
      </c>
      <c r="W9" s="47" t="s">
        <v>227</v>
      </c>
      <c r="X9" s="47" t="s">
        <v>227</v>
      </c>
      <c r="Y9" s="47" t="s">
        <v>227</v>
      </c>
      <c r="Z9" s="47" t="s">
        <v>227</v>
      </c>
      <c r="AA9" s="47" t="s">
        <v>227</v>
      </c>
      <c r="AB9" s="47" t="s">
        <v>227</v>
      </c>
      <c r="AC9" s="47" t="s">
        <v>227</v>
      </c>
      <c r="AD9" s="47" t="s">
        <v>227</v>
      </c>
      <c r="AE9" s="47" t="s">
        <v>227</v>
      </c>
    </row>
    <row r="10" spans="1:31" ht="19.5">
      <c r="A10" s="48" t="s">
        <v>228</v>
      </c>
      <c r="B10" s="49">
        <v>7</v>
      </c>
      <c r="C10" s="49">
        <v>7</v>
      </c>
      <c r="D10" s="49">
        <v>8</v>
      </c>
      <c r="E10" s="49">
        <v>7</v>
      </c>
      <c r="F10" s="49">
        <v>7</v>
      </c>
      <c r="G10" s="49">
        <v>8</v>
      </c>
      <c r="H10" s="49">
        <v>6</v>
      </c>
      <c r="I10" s="49">
        <v>8</v>
      </c>
      <c r="J10" s="49">
        <v>6</v>
      </c>
      <c r="K10" s="49">
        <v>7</v>
      </c>
      <c r="L10" s="49">
        <v>7</v>
      </c>
      <c r="M10" s="49">
        <v>8</v>
      </c>
      <c r="N10" s="49">
        <v>8</v>
      </c>
      <c r="O10" s="49">
        <v>7</v>
      </c>
      <c r="P10" s="49">
        <v>8</v>
      </c>
      <c r="Q10" s="49">
        <v>2</v>
      </c>
      <c r="R10" s="49">
        <v>7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9.5">
      <c r="A11" s="48" t="s">
        <v>229</v>
      </c>
      <c r="B11" s="53">
        <v>8</v>
      </c>
      <c r="C11" s="53">
        <v>7</v>
      </c>
      <c r="D11" s="53">
        <v>6</v>
      </c>
      <c r="E11" s="53">
        <v>7</v>
      </c>
      <c r="F11" s="53">
        <v>8</v>
      </c>
      <c r="G11" s="53">
        <v>8</v>
      </c>
      <c r="H11" s="53">
        <v>6</v>
      </c>
      <c r="I11" s="53">
        <v>9</v>
      </c>
      <c r="J11" s="53">
        <v>6</v>
      </c>
      <c r="K11" s="53">
        <v>7</v>
      </c>
      <c r="L11" s="53">
        <v>6</v>
      </c>
      <c r="M11" s="53">
        <v>5</v>
      </c>
      <c r="N11" s="53">
        <v>9</v>
      </c>
      <c r="O11" s="53">
        <v>7</v>
      </c>
      <c r="P11" s="53">
        <v>9</v>
      </c>
      <c r="Q11" s="53">
        <v>2</v>
      </c>
      <c r="R11" s="53">
        <v>7</v>
      </c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</row>
    <row r="12" spans="1:31" ht="19.5">
      <c r="A12" s="48" t="s">
        <v>230</v>
      </c>
      <c r="B12" s="53">
        <v>8</v>
      </c>
      <c r="C12" s="53">
        <v>5</v>
      </c>
      <c r="D12" s="53">
        <v>6</v>
      </c>
      <c r="E12" s="53">
        <v>6</v>
      </c>
      <c r="F12" s="53">
        <v>7</v>
      </c>
      <c r="G12" s="53">
        <v>9</v>
      </c>
      <c r="H12" s="53">
        <v>6</v>
      </c>
      <c r="I12" s="53">
        <v>9</v>
      </c>
      <c r="J12" s="53">
        <v>5</v>
      </c>
      <c r="K12" s="53">
        <v>6</v>
      </c>
      <c r="L12" s="53">
        <v>7</v>
      </c>
      <c r="M12" s="53">
        <v>4</v>
      </c>
      <c r="N12" s="53">
        <v>9</v>
      </c>
      <c r="O12" s="53">
        <v>7</v>
      </c>
      <c r="P12" s="53">
        <v>9</v>
      </c>
      <c r="Q12" s="53">
        <v>5</v>
      </c>
      <c r="R12" s="53">
        <v>7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1" ht="19.5">
      <c r="A13" s="48" t="s">
        <v>231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ht="19.5">
      <c r="A14" s="48" t="s">
        <v>232</v>
      </c>
      <c r="B14" s="53"/>
      <c r="C14" s="53"/>
      <c r="D14" s="53"/>
      <c r="E14" s="53"/>
      <c r="F14" s="53"/>
      <c r="G14" s="53"/>
      <c r="H14" s="53">
        <v>1</v>
      </c>
      <c r="I14" s="53"/>
      <c r="J14" s="53">
        <v>1</v>
      </c>
      <c r="K14" s="53"/>
      <c r="L14" s="53"/>
      <c r="M14" s="53">
        <v>2</v>
      </c>
      <c r="N14" s="53"/>
      <c r="O14" s="53"/>
      <c r="P14" s="53"/>
      <c r="Q14" s="53">
        <v>5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</row>
    <row r="15" spans="1:31" ht="19.5">
      <c r="A15" s="48" t="s">
        <v>233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</row>
    <row r="16" spans="1:31" ht="19.5">
      <c r="A16" s="48" t="s">
        <v>234</v>
      </c>
      <c r="B16" s="53">
        <v>9</v>
      </c>
      <c r="C16" s="53">
        <v>7</v>
      </c>
      <c r="D16" s="53">
        <v>9</v>
      </c>
      <c r="E16" s="53">
        <v>9</v>
      </c>
      <c r="F16" s="53">
        <v>8</v>
      </c>
      <c r="G16" s="53">
        <v>10</v>
      </c>
      <c r="H16" s="53">
        <v>8</v>
      </c>
      <c r="I16" s="53">
        <v>9</v>
      </c>
      <c r="J16" s="53">
        <v>8</v>
      </c>
      <c r="K16" s="53">
        <v>6</v>
      </c>
      <c r="L16" s="53">
        <v>10</v>
      </c>
      <c r="M16" s="53">
        <v>9</v>
      </c>
      <c r="N16" s="53">
        <v>9</v>
      </c>
      <c r="O16" s="53">
        <v>10</v>
      </c>
      <c r="P16" s="53">
        <v>10</v>
      </c>
      <c r="Q16" s="53">
        <v>9</v>
      </c>
      <c r="R16" s="53">
        <v>9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ht="20.25" thickBot="1">
      <c r="A17" s="51" t="s">
        <v>235</v>
      </c>
      <c r="B17" s="70">
        <v>6</v>
      </c>
      <c r="C17" s="70">
        <v>3</v>
      </c>
      <c r="D17" s="70">
        <v>5</v>
      </c>
      <c r="E17" s="70">
        <v>4</v>
      </c>
      <c r="F17" s="70">
        <v>6</v>
      </c>
      <c r="G17" s="70">
        <v>7</v>
      </c>
      <c r="H17" s="70">
        <v>4</v>
      </c>
      <c r="I17" s="70">
        <v>6</v>
      </c>
      <c r="J17" s="70">
        <v>4</v>
      </c>
      <c r="K17" s="70">
        <v>3</v>
      </c>
      <c r="L17" s="70">
        <v>3</v>
      </c>
      <c r="M17" s="70">
        <v>3</v>
      </c>
      <c r="N17" s="70">
        <v>6</v>
      </c>
      <c r="O17" s="70">
        <v>5</v>
      </c>
      <c r="P17" s="70">
        <v>7</v>
      </c>
      <c r="Q17" s="70">
        <v>1</v>
      </c>
      <c r="R17" s="70">
        <v>2</v>
      </c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1:31" ht="6.75" customHeight="1" thickBo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ht="20.25" thickBot="1">
      <c r="A19" s="46" t="s">
        <v>236</v>
      </c>
      <c r="B19" s="47" t="s">
        <v>94</v>
      </c>
      <c r="C19" s="47" t="s">
        <v>94</v>
      </c>
      <c r="D19" s="47" t="s">
        <v>94</v>
      </c>
      <c r="E19" s="47" t="s">
        <v>94</v>
      </c>
      <c r="F19" s="47" t="s">
        <v>94</v>
      </c>
      <c r="G19" s="47" t="s">
        <v>94</v>
      </c>
      <c r="H19" s="47" t="s">
        <v>94</v>
      </c>
      <c r="I19" s="47" t="s">
        <v>94</v>
      </c>
      <c r="J19" s="47" t="s">
        <v>94</v>
      </c>
      <c r="K19" s="47" t="s">
        <v>94</v>
      </c>
      <c r="L19" s="47" t="s">
        <v>94</v>
      </c>
      <c r="M19" s="47" t="s">
        <v>94</v>
      </c>
      <c r="N19" s="47" t="s">
        <v>94</v>
      </c>
      <c r="O19" s="47" t="s">
        <v>94</v>
      </c>
      <c r="P19" s="47" t="s">
        <v>94</v>
      </c>
      <c r="Q19" s="47" t="s">
        <v>94</v>
      </c>
      <c r="R19" s="47" t="s">
        <v>94</v>
      </c>
      <c r="S19" s="47" t="s">
        <v>94</v>
      </c>
      <c r="T19" s="47" t="s">
        <v>94</v>
      </c>
      <c r="U19" s="47" t="s">
        <v>94</v>
      </c>
      <c r="V19" s="47" t="s">
        <v>94</v>
      </c>
      <c r="W19" s="47" t="s">
        <v>94</v>
      </c>
      <c r="X19" s="47" t="s">
        <v>94</v>
      </c>
      <c r="Y19" s="47" t="s">
        <v>94</v>
      </c>
      <c r="Z19" s="47" t="s">
        <v>94</v>
      </c>
      <c r="AA19" s="47" t="s">
        <v>94</v>
      </c>
      <c r="AB19" s="47" t="s">
        <v>94</v>
      </c>
      <c r="AC19" s="47" t="s">
        <v>94</v>
      </c>
      <c r="AD19" s="47" t="s">
        <v>94</v>
      </c>
      <c r="AE19" s="47" t="s">
        <v>94</v>
      </c>
    </row>
    <row r="20" spans="1:31" ht="19.5">
      <c r="A20" s="48" t="s">
        <v>237</v>
      </c>
      <c r="B20" s="49">
        <v>1</v>
      </c>
      <c r="C20" s="49">
        <v>3</v>
      </c>
      <c r="D20" s="49">
        <v>4</v>
      </c>
      <c r="E20" s="49">
        <v>4</v>
      </c>
      <c r="F20" s="49">
        <v>4</v>
      </c>
      <c r="G20" s="49">
        <v>3</v>
      </c>
      <c r="H20" s="49">
        <v>5</v>
      </c>
      <c r="I20" s="49">
        <v>4</v>
      </c>
      <c r="J20" s="49">
        <v>3</v>
      </c>
      <c r="K20" s="49">
        <v>5</v>
      </c>
      <c r="L20" s="49">
        <v>2</v>
      </c>
      <c r="M20" s="49">
        <v>4</v>
      </c>
      <c r="N20" s="49">
        <v>3</v>
      </c>
      <c r="O20" s="49">
        <v>3</v>
      </c>
      <c r="P20" s="49">
        <v>3</v>
      </c>
      <c r="Q20" s="49">
        <v>2</v>
      </c>
      <c r="R20" s="49">
        <v>3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</row>
    <row r="21" spans="1:31" ht="19.5">
      <c r="A21" s="48" t="s">
        <v>2</v>
      </c>
      <c r="B21" s="50">
        <v>2</v>
      </c>
      <c r="C21" s="50">
        <v>3</v>
      </c>
      <c r="D21" s="50">
        <v>3</v>
      </c>
      <c r="E21" s="50">
        <v>2</v>
      </c>
      <c r="F21" s="50">
        <v>3</v>
      </c>
      <c r="G21" s="50">
        <v>3</v>
      </c>
      <c r="H21" s="50">
        <v>4</v>
      </c>
      <c r="I21" s="50">
        <v>4</v>
      </c>
      <c r="J21" s="50">
        <v>4</v>
      </c>
      <c r="K21" s="50">
        <v>4</v>
      </c>
      <c r="L21" s="50">
        <v>2</v>
      </c>
      <c r="M21" s="50">
        <v>4</v>
      </c>
      <c r="N21" s="50">
        <v>3</v>
      </c>
      <c r="O21" s="50">
        <v>3</v>
      </c>
      <c r="P21" s="50">
        <v>2</v>
      </c>
      <c r="Q21" s="50">
        <v>1</v>
      </c>
      <c r="R21" s="50">
        <v>3</v>
      </c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</row>
    <row r="22" spans="1:31" ht="19.5">
      <c r="A22" s="48" t="s">
        <v>3</v>
      </c>
      <c r="B22" s="53">
        <v>4</v>
      </c>
      <c r="C22" s="53">
        <v>2</v>
      </c>
      <c r="D22" s="53">
        <v>2</v>
      </c>
      <c r="E22" s="53">
        <v>1</v>
      </c>
      <c r="F22" s="53">
        <v>3</v>
      </c>
      <c r="G22" s="53">
        <v>4</v>
      </c>
      <c r="H22" s="53">
        <v>2</v>
      </c>
      <c r="I22" s="53">
        <v>5</v>
      </c>
      <c r="J22" s="53">
        <v>3</v>
      </c>
      <c r="K22" s="53">
        <v>1</v>
      </c>
      <c r="L22" s="53">
        <v>3</v>
      </c>
      <c r="M22" s="53">
        <v>3</v>
      </c>
      <c r="N22" s="53">
        <v>4</v>
      </c>
      <c r="O22" s="53">
        <v>4</v>
      </c>
      <c r="P22" s="53">
        <v>5</v>
      </c>
      <c r="Q22" s="53">
        <v>2</v>
      </c>
      <c r="R22" s="53">
        <v>4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</row>
    <row r="23" spans="1:31" ht="19.5">
      <c r="A23" s="48" t="s">
        <v>238</v>
      </c>
      <c r="B23" s="53">
        <v>3</v>
      </c>
      <c r="C23" s="53">
        <v>3</v>
      </c>
      <c r="D23" s="53">
        <v>1</v>
      </c>
      <c r="E23" s="53">
        <v>5</v>
      </c>
      <c r="F23" s="53">
        <v>5</v>
      </c>
      <c r="G23" s="53">
        <v>5</v>
      </c>
      <c r="H23" s="53">
        <v>5</v>
      </c>
      <c r="I23" s="53">
        <v>2</v>
      </c>
      <c r="J23" s="53">
        <v>5</v>
      </c>
      <c r="K23" s="53">
        <v>4</v>
      </c>
      <c r="L23" s="53">
        <v>4</v>
      </c>
      <c r="M23" s="53">
        <v>3</v>
      </c>
      <c r="N23" s="53">
        <v>5</v>
      </c>
      <c r="O23" s="53">
        <v>4</v>
      </c>
      <c r="P23" s="53">
        <v>2</v>
      </c>
      <c r="Q23" s="53">
        <v>3</v>
      </c>
      <c r="R23" s="53">
        <v>3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</row>
    <row r="24" spans="1:31" ht="19.5">
      <c r="A24" s="48" t="s">
        <v>239</v>
      </c>
      <c r="B24" s="53">
        <v>4</v>
      </c>
      <c r="C24" s="53">
        <v>3</v>
      </c>
      <c r="D24" s="53">
        <v>5</v>
      </c>
      <c r="E24" s="53">
        <v>3</v>
      </c>
      <c r="F24" s="53">
        <v>5</v>
      </c>
      <c r="G24" s="53">
        <v>5</v>
      </c>
      <c r="H24" s="53">
        <v>5</v>
      </c>
      <c r="I24" s="53">
        <v>3</v>
      </c>
      <c r="J24" s="53">
        <v>5</v>
      </c>
      <c r="K24" s="53">
        <v>4</v>
      </c>
      <c r="L24" s="53">
        <v>4</v>
      </c>
      <c r="M24" s="53">
        <v>5</v>
      </c>
      <c r="N24" s="53">
        <v>5</v>
      </c>
      <c r="O24" s="53">
        <v>4</v>
      </c>
      <c r="P24" s="53">
        <v>4</v>
      </c>
      <c r="Q24" s="53">
        <v>5</v>
      </c>
      <c r="R24" s="53">
        <v>4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21.75" customHeight="1">
      <c r="A25" s="48" t="s">
        <v>240</v>
      </c>
      <c r="B25" s="55" t="s">
        <v>241</v>
      </c>
      <c r="C25" s="55" t="s">
        <v>242</v>
      </c>
      <c r="D25" s="55" t="s">
        <v>243</v>
      </c>
      <c r="E25" s="55" t="s">
        <v>244</v>
      </c>
      <c r="F25" s="55" t="s">
        <v>242</v>
      </c>
      <c r="G25" s="55" t="s">
        <v>245</v>
      </c>
      <c r="H25" s="55" t="s">
        <v>246</v>
      </c>
      <c r="I25" s="55" t="s">
        <v>247</v>
      </c>
      <c r="J25" s="55" t="s">
        <v>248</v>
      </c>
      <c r="K25" s="55" t="s">
        <v>249</v>
      </c>
      <c r="L25" s="55" t="s">
        <v>245</v>
      </c>
      <c r="M25" s="55" t="s">
        <v>241</v>
      </c>
      <c r="N25" s="55" t="s">
        <v>250</v>
      </c>
      <c r="O25" s="55" t="s">
        <v>245</v>
      </c>
      <c r="P25" s="55" t="s">
        <v>251</v>
      </c>
      <c r="Q25" s="55" t="s">
        <v>252</v>
      </c>
      <c r="R25" s="55" t="s">
        <v>241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21.75" customHeight="1">
      <c r="A26" s="48" t="s">
        <v>253</v>
      </c>
      <c r="B26" s="55" t="s">
        <v>250</v>
      </c>
      <c r="C26" s="55" t="s">
        <v>241</v>
      </c>
      <c r="D26" s="55" t="s">
        <v>245</v>
      </c>
      <c r="E26" s="55" t="s">
        <v>254</v>
      </c>
      <c r="F26" s="55" t="s">
        <v>255</v>
      </c>
      <c r="G26" s="55" t="s">
        <v>256</v>
      </c>
      <c r="H26" s="55" t="s">
        <v>247</v>
      </c>
      <c r="I26" s="55" t="s">
        <v>255</v>
      </c>
      <c r="J26" s="55" t="s">
        <v>250</v>
      </c>
      <c r="K26" s="55" t="s">
        <v>247</v>
      </c>
      <c r="L26" s="55" t="s">
        <v>248</v>
      </c>
      <c r="M26" s="55" t="s">
        <v>257</v>
      </c>
      <c r="N26" s="55" t="s">
        <v>256</v>
      </c>
      <c r="O26" s="55" t="s">
        <v>258</v>
      </c>
      <c r="P26" s="55" t="s">
        <v>250</v>
      </c>
      <c r="Q26" s="55" t="s">
        <v>259</v>
      </c>
      <c r="R26" s="55" t="s">
        <v>255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ht="21" customHeight="1">
      <c r="A27" s="48" t="s">
        <v>260</v>
      </c>
      <c r="B27" s="71" t="s">
        <v>241</v>
      </c>
      <c r="C27" s="71" t="s">
        <v>261</v>
      </c>
      <c r="D27" s="71" t="s">
        <v>243</v>
      </c>
      <c r="E27" s="71" t="s">
        <v>243</v>
      </c>
      <c r="F27" s="71" t="s">
        <v>262</v>
      </c>
      <c r="G27" s="71" t="s">
        <v>247</v>
      </c>
      <c r="H27" s="71" t="s">
        <v>241</v>
      </c>
      <c r="I27" s="71" t="s">
        <v>241</v>
      </c>
      <c r="J27" s="71" t="s">
        <v>252</v>
      </c>
      <c r="K27" s="71" t="s">
        <v>259</v>
      </c>
      <c r="L27" s="71" t="s">
        <v>252</v>
      </c>
      <c r="M27" s="71" t="s">
        <v>241</v>
      </c>
      <c r="N27" s="71" t="s">
        <v>250</v>
      </c>
      <c r="O27" s="71" t="s">
        <v>259</v>
      </c>
      <c r="P27" s="71" t="s">
        <v>241</v>
      </c>
      <c r="Q27" s="71" t="s">
        <v>252</v>
      </c>
      <c r="R27" s="71" t="s">
        <v>247</v>
      </c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</row>
    <row r="28" spans="1:31" ht="22.5" customHeight="1" thickBot="1">
      <c r="A28" s="48" t="s">
        <v>263</v>
      </c>
      <c r="B28" s="72" t="s">
        <v>264</v>
      </c>
      <c r="C28" s="72" t="s">
        <v>265</v>
      </c>
      <c r="D28" s="72" t="s">
        <v>266</v>
      </c>
      <c r="E28" s="72" t="s">
        <v>267</v>
      </c>
      <c r="F28" s="72" t="s">
        <v>268</v>
      </c>
      <c r="G28" s="72" t="s">
        <v>269</v>
      </c>
      <c r="H28" s="72" t="s">
        <v>270</v>
      </c>
      <c r="I28" s="72"/>
      <c r="J28" s="72" t="s">
        <v>271</v>
      </c>
      <c r="K28" s="72" t="s">
        <v>272</v>
      </c>
      <c r="L28" s="72" t="s">
        <v>273</v>
      </c>
      <c r="M28" s="72" t="s">
        <v>274</v>
      </c>
      <c r="N28" s="72" t="s">
        <v>275</v>
      </c>
      <c r="O28" s="72" t="s">
        <v>276</v>
      </c>
      <c r="P28" s="72" t="s">
        <v>277</v>
      </c>
      <c r="Q28" s="72" t="s">
        <v>278</v>
      </c>
      <c r="R28" s="72" t="s">
        <v>279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ht="6.7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ht="20.25" thickBot="1">
      <c r="A30" s="46" t="s">
        <v>280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9.5">
      <c r="A31" s="48" t="s">
        <v>4</v>
      </c>
      <c r="B31" s="49" t="s">
        <v>41</v>
      </c>
      <c r="C31" s="49">
        <v>6</v>
      </c>
      <c r="D31" s="49">
        <v>7</v>
      </c>
      <c r="E31" s="49">
        <v>3</v>
      </c>
      <c r="F31" s="49">
        <v>5</v>
      </c>
      <c r="G31" s="49">
        <v>5</v>
      </c>
      <c r="H31" s="49">
        <v>4</v>
      </c>
      <c r="I31" s="49" t="s">
        <v>281</v>
      </c>
      <c r="J31" s="49">
        <v>4</v>
      </c>
      <c r="K31" s="49">
        <v>8</v>
      </c>
      <c r="L31" s="49">
        <v>6</v>
      </c>
      <c r="M31" s="49">
        <v>14</v>
      </c>
      <c r="N31" s="49">
        <v>6</v>
      </c>
      <c r="O31" s="49">
        <v>3</v>
      </c>
      <c r="P31" s="49">
        <v>6</v>
      </c>
      <c r="Q31" s="49">
        <v>3</v>
      </c>
      <c r="R31" s="49">
        <v>5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ht="19.5">
      <c r="A32" s="48" t="s">
        <v>282</v>
      </c>
      <c r="B32" s="53">
        <v>2</v>
      </c>
      <c r="C32" s="53">
        <v>3</v>
      </c>
      <c r="D32" s="53">
        <v>0</v>
      </c>
      <c r="E32" s="53">
        <v>7</v>
      </c>
      <c r="F32" s="53">
        <v>2</v>
      </c>
      <c r="G32" s="53">
        <v>5</v>
      </c>
      <c r="H32" s="53">
        <v>3</v>
      </c>
      <c r="I32" s="53">
        <v>23</v>
      </c>
      <c r="J32" s="53">
        <v>3</v>
      </c>
      <c r="K32" s="53">
        <v>1</v>
      </c>
      <c r="L32" s="53">
        <v>3</v>
      </c>
      <c r="M32" s="53">
        <v>2</v>
      </c>
      <c r="N32" s="53">
        <v>6</v>
      </c>
      <c r="O32" s="53">
        <v>3</v>
      </c>
      <c r="P32" s="53">
        <v>4</v>
      </c>
      <c r="Q32" s="53">
        <v>6</v>
      </c>
      <c r="R32" s="53">
        <v>10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</row>
    <row r="33" spans="1:31" ht="19.5">
      <c r="A33" s="48" t="s">
        <v>283</v>
      </c>
      <c r="B33" s="53">
        <v>6</v>
      </c>
      <c r="C33" s="53" t="s">
        <v>284</v>
      </c>
      <c r="D33" s="53">
        <v>6</v>
      </c>
      <c r="E33" s="53">
        <v>18</v>
      </c>
      <c r="F33" s="53">
        <v>18</v>
      </c>
      <c r="G33" s="53">
        <v>17</v>
      </c>
      <c r="H33" s="53">
        <v>6</v>
      </c>
      <c r="I33" s="53">
        <v>1</v>
      </c>
      <c r="J33" s="53">
        <v>3</v>
      </c>
      <c r="K33" s="53">
        <v>5</v>
      </c>
      <c r="L33" s="53">
        <v>5</v>
      </c>
      <c r="M33" s="53">
        <v>1</v>
      </c>
      <c r="N33" s="53">
        <v>7</v>
      </c>
      <c r="O33" s="53">
        <v>5</v>
      </c>
      <c r="P33" s="53">
        <v>7</v>
      </c>
      <c r="Q33" s="53">
        <v>23</v>
      </c>
      <c r="R33" s="53">
        <v>4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</row>
    <row r="34" spans="1:31" ht="19.5">
      <c r="A34" s="48" t="s">
        <v>285</v>
      </c>
      <c r="B34" s="53">
        <v>6</v>
      </c>
      <c r="C34" s="53">
        <v>4</v>
      </c>
      <c r="D34" s="53">
        <v>1</v>
      </c>
      <c r="E34" s="53">
        <v>15</v>
      </c>
      <c r="F34" s="53">
        <v>6</v>
      </c>
      <c r="G34" s="53">
        <v>9</v>
      </c>
      <c r="H34" s="53">
        <v>4</v>
      </c>
      <c r="I34" s="53">
        <v>0</v>
      </c>
      <c r="J34" s="53" t="s">
        <v>286</v>
      </c>
      <c r="K34" s="53">
        <v>3</v>
      </c>
      <c r="L34" s="53" t="s">
        <v>287</v>
      </c>
      <c r="M34" s="53">
        <v>2</v>
      </c>
      <c r="N34" s="53">
        <v>5</v>
      </c>
      <c r="O34" s="53">
        <v>2</v>
      </c>
      <c r="P34" s="53">
        <v>14</v>
      </c>
      <c r="Q34" s="53">
        <v>25</v>
      </c>
      <c r="R34" s="53">
        <v>2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ht="19.5">
      <c r="A35" s="48" t="s">
        <v>288</v>
      </c>
      <c r="B35" s="53">
        <v>3</v>
      </c>
      <c r="C35" s="53">
        <v>10</v>
      </c>
      <c r="D35" s="53">
        <v>0</v>
      </c>
      <c r="E35" s="53">
        <v>20</v>
      </c>
      <c r="F35" s="53">
        <v>17</v>
      </c>
      <c r="G35" s="53">
        <v>6</v>
      </c>
      <c r="H35" s="53">
        <v>5</v>
      </c>
      <c r="I35" s="53">
        <v>15</v>
      </c>
      <c r="J35" s="53">
        <v>6</v>
      </c>
      <c r="K35" s="53">
        <v>6</v>
      </c>
      <c r="L35" s="53">
        <v>5</v>
      </c>
      <c r="M35" s="53">
        <v>3</v>
      </c>
      <c r="N35" s="53">
        <v>9</v>
      </c>
      <c r="O35" s="53">
        <v>6</v>
      </c>
      <c r="P35" s="53">
        <v>16</v>
      </c>
      <c r="Q35" s="53">
        <v>10</v>
      </c>
      <c r="R35" s="53">
        <v>9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ht="20.25" thickBot="1">
      <c r="A36" s="48" t="s">
        <v>289</v>
      </c>
      <c r="B36" s="70" t="s">
        <v>290</v>
      </c>
      <c r="C36" s="70" t="s">
        <v>291</v>
      </c>
      <c r="D36" s="70" t="s">
        <v>292</v>
      </c>
      <c r="E36" s="70" t="s">
        <v>293</v>
      </c>
      <c r="F36" s="70" t="s">
        <v>294</v>
      </c>
      <c r="G36" s="70" t="s">
        <v>295</v>
      </c>
      <c r="H36" s="70" t="s">
        <v>296</v>
      </c>
      <c r="I36" s="70" t="s">
        <v>297</v>
      </c>
      <c r="J36" s="70" t="s">
        <v>298</v>
      </c>
      <c r="K36" s="70" t="s">
        <v>299</v>
      </c>
      <c r="L36" s="70" t="s">
        <v>300</v>
      </c>
      <c r="M36" s="70" t="s">
        <v>301</v>
      </c>
      <c r="N36" s="70" t="s">
        <v>302</v>
      </c>
      <c r="O36" s="70" t="s">
        <v>296</v>
      </c>
      <c r="P36" s="70" t="s">
        <v>303</v>
      </c>
      <c r="Q36" s="70" t="s">
        <v>304</v>
      </c>
      <c r="R36" s="70" t="s">
        <v>305</v>
      </c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ht="6.75" customHeight="1" thickBo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20.25" thickBot="1">
      <c r="A38" s="46" t="s">
        <v>306</v>
      </c>
      <c r="B38" s="47" t="s">
        <v>94</v>
      </c>
      <c r="C38" s="47" t="s">
        <v>94</v>
      </c>
      <c r="D38" s="47" t="s">
        <v>94</v>
      </c>
      <c r="E38" s="47" t="s">
        <v>94</v>
      </c>
      <c r="F38" s="47" t="s">
        <v>94</v>
      </c>
      <c r="G38" s="47" t="s">
        <v>94</v>
      </c>
      <c r="H38" s="47" t="s">
        <v>94</v>
      </c>
      <c r="I38" s="47" t="s">
        <v>94</v>
      </c>
      <c r="J38" s="47" t="s">
        <v>94</v>
      </c>
      <c r="K38" s="47" t="s">
        <v>94</v>
      </c>
      <c r="L38" s="47" t="s">
        <v>94</v>
      </c>
      <c r="M38" s="47" t="s">
        <v>94</v>
      </c>
      <c r="N38" s="47" t="s">
        <v>94</v>
      </c>
      <c r="O38" s="47" t="s">
        <v>94</v>
      </c>
      <c r="P38" s="47" t="s">
        <v>94</v>
      </c>
      <c r="Q38" s="47" t="s">
        <v>94</v>
      </c>
      <c r="R38" s="47" t="s">
        <v>94</v>
      </c>
      <c r="S38" s="47" t="s">
        <v>94</v>
      </c>
      <c r="T38" s="47" t="s">
        <v>94</v>
      </c>
      <c r="U38" s="47" t="s">
        <v>94</v>
      </c>
      <c r="V38" s="47" t="s">
        <v>94</v>
      </c>
      <c r="W38" s="47" t="s">
        <v>94</v>
      </c>
      <c r="X38" s="47" t="s">
        <v>94</v>
      </c>
      <c r="Y38" s="47" t="s">
        <v>94</v>
      </c>
      <c r="Z38" s="47" t="s">
        <v>94</v>
      </c>
      <c r="AA38" s="47" t="s">
        <v>94</v>
      </c>
      <c r="AB38" s="47" t="s">
        <v>94</v>
      </c>
      <c r="AC38" s="47" t="s">
        <v>94</v>
      </c>
      <c r="AD38" s="47" t="s">
        <v>94</v>
      </c>
      <c r="AE38" s="47" t="s">
        <v>94</v>
      </c>
    </row>
    <row r="39" spans="1:31" ht="31.5">
      <c r="A39" s="48" t="s">
        <v>307</v>
      </c>
      <c r="B39" s="49">
        <v>5</v>
      </c>
      <c r="C39" s="49">
        <v>4</v>
      </c>
      <c r="D39" s="49">
        <v>4</v>
      </c>
      <c r="E39" s="49">
        <v>4</v>
      </c>
      <c r="F39" s="49">
        <v>3</v>
      </c>
      <c r="G39" s="49">
        <v>4</v>
      </c>
      <c r="H39" s="49">
        <v>4</v>
      </c>
      <c r="I39" s="49">
        <v>5</v>
      </c>
      <c r="J39" s="49">
        <v>4</v>
      </c>
      <c r="K39" s="49">
        <v>4</v>
      </c>
      <c r="L39" s="49">
        <v>4</v>
      </c>
      <c r="M39" s="49">
        <v>5</v>
      </c>
      <c r="N39" s="49">
        <v>5</v>
      </c>
      <c r="O39" s="49">
        <v>4</v>
      </c>
      <c r="P39" s="49">
        <v>5</v>
      </c>
      <c r="Q39" s="49">
        <v>2</v>
      </c>
      <c r="R39" s="49">
        <v>4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9.5">
      <c r="A40" s="48" t="s">
        <v>308</v>
      </c>
      <c r="B40" s="53">
        <v>5</v>
      </c>
      <c r="C40" s="53">
        <v>2</v>
      </c>
      <c r="D40" s="53">
        <v>5</v>
      </c>
      <c r="E40" s="53">
        <v>4</v>
      </c>
      <c r="F40" s="53">
        <v>5</v>
      </c>
      <c r="G40" s="53">
        <v>5</v>
      </c>
      <c r="H40" s="53">
        <v>5</v>
      </c>
      <c r="I40" s="53">
        <v>4</v>
      </c>
      <c r="J40" s="53">
        <v>3</v>
      </c>
      <c r="K40" s="53">
        <v>3</v>
      </c>
      <c r="L40" s="53">
        <v>4</v>
      </c>
      <c r="M40" s="53">
        <v>4</v>
      </c>
      <c r="N40" s="53">
        <v>4</v>
      </c>
      <c r="O40" s="53">
        <v>5</v>
      </c>
      <c r="P40" s="53">
        <v>4</v>
      </c>
      <c r="Q40" s="53">
        <v>5</v>
      </c>
      <c r="R40" s="53">
        <v>4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ht="19.5">
      <c r="A41" s="48" t="s">
        <v>309</v>
      </c>
      <c r="B41" s="53" t="s">
        <v>257</v>
      </c>
      <c r="C41" s="53" t="s">
        <v>242</v>
      </c>
      <c r="D41" s="53" t="s">
        <v>310</v>
      </c>
      <c r="E41" s="53" t="s">
        <v>310</v>
      </c>
      <c r="F41" s="53" t="s">
        <v>247</v>
      </c>
      <c r="G41" s="53" t="s">
        <v>247</v>
      </c>
      <c r="H41" s="53" t="s">
        <v>310</v>
      </c>
      <c r="I41" s="53" t="s">
        <v>247</v>
      </c>
      <c r="J41" s="53" t="s">
        <v>245</v>
      </c>
      <c r="K41" s="53" t="s">
        <v>311</v>
      </c>
      <c r="L41" s="53" t="s">
        <v>312</v>
      </c>
      <c r="M41" s="53" t="s">
        <v>245</v>
      </c>
      <c r="N41" s="53" t="s">
        <v>247</v>
      </c>
      <c r="O41" s="53" t="s">
        <v>256</v>
      </c>
      <c r="P41" s="53" t="s">
        <v>251</v>
      </c>
      <c r="Q41" s="53" t="s">
        <v>245</v>
      </c>
      <c r="R41" s="53" t="s">
        <v>247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ht="20.25" thickBot="1">
      <c r="A42" s="48" t="s">
        <v>313</v>
      </c>
      <c r="B42" s="70" t="s">
        <v>243</v>
      </c>
      <c r="C42" s="70" t="s">
        <v>257</v>
      </c>
      <c r="D42" s="70" t="s">
        <v>255</v>
      </c>
      <c r="E42" s="70" t="s">
        <v>250</v>
      </c>
      <c r="F42" s="70" t="s">
        <v>255</v>
      </c>
      <c r="G42" s="70" t="s">
        <v>250</v>
      </c>
      <c r="H42" s="70" t="s">
        <v>255</v>
      </c>
      <c r="I42" s="70" t="s">
        <v>255</v>
      </c>
      <c r="J42" s="70" t="s">
        <v>314</v>
      </c>
      <c r="K42" s="70" t="s">
        <v>255</v>
      </c>
      <c r="L42" s="70" t="s">
        <v>255</v>
      </c>
      <c r="M42" s="70" t="s">
        <v>257</v>
      </c>
      <c r="N42" s="70" t="s">
        <v>255</v>
      </c>
      <c r="O42" s="70" t="s">
        <v>250</v>
      </c>
      <c r="P42" s="70" t="s">
        <v>252</v>
      </c>
      <c r="Q42" s="70" t="s">
        <v>255</v>
      </c>
      <c r="R42" s="70" t="s">
        <v>255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</row>
    <row r="43" spans="1:31" ht="6.75" customHeight="1" thickBo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20.25" thickBot="1">
      <c r="A44" s="46" t="s">
        <v>315</v>
      </c>
      <c r="B44" s="56" t="s">
        <v>189</v>
      </c>
      <c r="C44" s="56" t="s">
        <v>189</v>
      </c>
      <c r="D44" s="56" t="s">
        <v>189</v>
      </c>
      <c r="E44" s="56" t="s">
        <v>189</v>
      </c>
      <c r="F44" s="56" t="s">
        <v>189</v>
      </c>
      <c r="G44" s="56" t="s">
        <v>189</v>
      </c>
      <c r="H44" s="56" t="s">
        <v>189</v>
      </c>
      <c r="I44" s="56" t="s">
        <v>189</v>
      </c>
      <c r="J44" s="56" t="s">
        <v>189</v>
      </c>
      <c r="K44" s="56" t="s">
        <v>189</v>
      </c>
      <c r="L44" s="56" t="s">
        <v>189</v>
      </c>
      <c r="M44" s="56" t="s">
        <v>189</v>
      </c>
      <c r="N44" s="56" t="s">
        <v>189</v>
      </c>
      <c r="O44" s="56" t="s">
        <v>189</v>
      </c>
      <c r="P44" s="56" t="s">
        <v>189</v>
      </c>
      <c r="Q44" s="56" t="s">
        <v>189</v>
      </c>
      <c r="R44" s="56" t="s">
        <v>189</v>
      </c>
      <c r="S44" s="56" t="s">
        <v>189</v>
      </c>
      <c r="T44" s="56" t="s">
        <v>189</v>
      </c>
      <c r="U44" s="56" t="s">
        <v>189</v>
      </c>
      <c r="V44" s="56" t="s">
        <v>189</v>
      </c>
      <c r="W44" s="56" t="s">
        <v>189</v>
      </c>
      <c r="X44" s="56" t="s">
        <v>189</v>
      </c>
      <c r="Y44" s="56" t="s">
        <v>189</v>
      </c>
      <c r="Z44" s="56" t="s">
        <v>189</v>
      </c>
      <c r="AA44" s="56" t="s">
        <v>189</v>
      </c>
      <c r="AB44" s="56" t="s">
        <v>189</v>
      </c>
      <c r="AC44" s="56" t="s">
        <v>189</v>
      </c>
      <c r="AD44" s="56" t="s">
        <v>189</v>
      </c>
      <c r="AE44" s="56" t="s">
        <v>189</v>
      </c>
    </row>
    <row r="45" spans="1:31" ht="19.5">
      <c r="A45" s="48" t="s">
        <v>5</v>
      </c>
      <c r="B45" s="49">
        <v>3</v>
      </c>
      <c r="C45" s="49">
        <v>2</v>
      </c>
      <c r="D45" s="49">
        <v>5</v>
      </c>
      <c r="E45" s="49">
        <v>5</v>
      </c>
      <c r="F45" s="49">
        <v>5</v>
      </c>
      <c r="G45" s="49">
        <v>4</v>
      </c>
      <c r="H45" s="49">
        <v>5</v>
      </c>
      <c r="I45" s="49">
        <v>4</v>
      </c>
      <c r="J45" s="49">
        <v>5</v>
      </c>
      <c r="K45" s="49">
        <v>4</v>
      </c>
      <c r="L45" s="49">
        <v>5</v>
      </c>
      <c r="M45" s="49">
        <v>3</v>
      </c>
      <c r="N45" s="49">
        <v>3</v>
      </c>
      <c r="O45" s="49">
        <v>5</v>
      </c>
      <c r="P45" s="49">
        <v>4</v>
      </c>
      <c r="Q45" s="49">
        <v>4</v>
      </c>
      <c r="R45" s="49">
        <v>3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19.5">
      <c r="A46" s="48" t="s">
        <v>6</v>
      </c>
      <c r="B46" s="53">
        <v>2</v>
      </c>
      <c r="C46" s="53">
        <v>2</v>
      </c>
      <c r="D46" s="53">
        <v>5</v>
      </c>
      <c r="E46" s="53">
        <v>5</v>
      </c>
      <c r="F46" s="53">
        <v>5</v>
      </c>
      <c r="G46" s="53">
        <v>5</v>
      </c>
      <c r="H46" s="53">
        <v>5</v>
      </c>
      <c r="I46" s="53">
        <v>3</v>
      </c>
      <c r="J46" s="53">
        <v>4</v>
      </c>
      <c r="K46" s="53">
        <v>5</v>
      </c>
      <c r="L46" s="53">
        <v>5</v>
      </c>
      <c r="M46" s="53">
        <v>3</v>
      </c>
      <c r="N46" s="53">
        <v>4</v>
      </c>
      <c r="O46" s="53">
        <v>5</v>
      </c>
      <c r="P46" s="53">
        <v>4</v>
      </c>
      <c r="Q46" s="53">
        <v>4</v>
      </c>
      <c r="R46" s="53">
        <v>4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ht="19.5">
      <c r="A47" s="48" t="s">
        <v>316</v>
      </c>
      <c r="B47" s="53">
        <v>4</v>
      </c>
      <c r="C47" s="53">
        <v>4</v>
      </c>
      <c r="D47" s="53">
        <v>3</v>
      </c>
      <c r="E47" s="53">
        <v>3</v>
      </c>
      <c r="F47" s="53">
        <v>2</v>
      </c>
      <c r="G47" s="53">
        <v>4</v>
      </c>
      <c r="H47" s="53">
        <v>5</v>
      </c>
      <c r="I47" s="53">
        <v>4</v>
      </c>
      <c r="J47" s="53">
        <v>5</v>
      </c>
      <c r="K47" s="53">
        <v>4</v>
      </c>
      <c r="L47" s="53">
        <v>2</v>
      </c>
      <c r="M47" s="53">
        <v>4</v>
      </c>
      <c r="N47" s="53">
        <v>2</v>
      </c>
      <c r="O47" s="53">
        <v>4</v>
      </c>
      <c r="P47" s="53">
        <v>3</v>
      </c>
      <c r="Q47" s="53">
        <v>4</v>
      </c>
      <c r="R47" s="53">
        <v>4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ht="31.5">
      <c r="A48" s="48" t="s">
        <v>317</v>
      </c>
      <c r="B48" s="53">
        <v>4</v>
      </c>
      <c r="C48" s="53">
        <v>4</v>
      </c>
      <c r="D48" s="53">
        <v>4</v>
      </c>
      <c r="E48" s="53">
        <v>3</v>
      </c>
      <c r="F48" s="53">
        <v>5</v>
      </c>
      <c r="G48" s="53">
        <v>4</v>
      </c>
      <c r="H48" s="53">
        <v>4</v>
      </c>
      <c r="I48" s="53">
        <v>4</v>
      </c>
      <c r="J48" s="53">
        <v>4</v>
      </c>
      <c r="K48" s="53">
        <v>4</v>
      </c>
      <c r="L48" s="53">
        <v>4</v>
      </c>
      <c r="M48" s="53">
        <v>3</v>
      </c>
      <c r="N48" s="53">
        <v>3</v>
      </c>
      <c r="O48" s="53">
        <v>4</v>
      </c>
      <c r="P48" s="53">
        <v>4</v>
      </c>
      <c r="Q48" s="53">
        <v>5</v>
      </c>
      <c r="R48" s="53">
        <v>4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</row>
    <row r="49" spans="1:31" ht="18.75" customHeight="1">
      <c r="A49" s="48" t="s">
        <v>318</v>
      </c>
      <c r="B49" s="55" t="s">
        <v>319</v>
      </c>
      <c r="C49" s="55" t="s">
        <v>320</v>
      </c>
      <c r="D49" s="55" t="s">
        <v>321</v>
      </c>
      <c r="E49" s="55" t="s">
        <v>322</v>
      </c>
      <c r="F49" s="55" t="s">
        <v>323</v>
      </c>
      <c r="G49" s="55" t="s">
        <v>324</v>
      </c>
      <c r="H49" s="55" t="s">
        <v>325</v>
      </c>
      <c r="I49" s="55" t="s">
        <v>326</v>
      </c>
      <c r="J49" s="55" t="s">
        <v>327</v>
      </c>
      <c r="K49" s="55" t="s">
        <v>328</v>
      </c>
      <c r="L49" s="55" t="s">
        <v>329</v>
      </c>
      <c r="M49" s="55" t="s">
        <v>330</v>
      </c>
      <c r="N49" s="55" t="s">
        <v>331</v>
      </c>
      <c r="O49" s="55" t="s">
        <v>332</v>
      </c>
      <c r="P49" s="55" t="s">
        <v>333</v>
      </c>
      <c r="Q49" s="55" t="s">
        <v>334</v>
      </c>
      <c r="R49" s="55" t="s">
        <v>335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15.75" thickBot="1">
      <c r="A50" s="51" t="s">
        <v>336</v>
      </c>
      <c r="B50" s="72" t="s">
        <v>8</v>
      </c>
      <c r="C50" s="72" t="s">
        <v>8</v>
      </c>
      <c r="D50" s="72" t="s">
        <v>8</v>
      </c>
      <c r="E50" s="72" t="s">
        <v>8</v>
      </c>
      <c r="F50" s="72" t="s">
        <v>8</v>
      </c>
      <c r="G50" s="72" t="s">
        <v>8</v>
      </c>
      <c r="H50" s="72" t="s">
        <v>8</v>
      </c>
      <c r="I50" s="72" t="s">
        <v>8</v>
      </c>
      <c r="J50" s="72" t="s">
        <v>8</v>
      </c>
      <c r="K50" s="72" t="s">
        <v>8</v>
      </c>
      <c r="L50" s="72" t="s">
        <v>8</v>
      </c>
      <c r="M50" s="72" t="s">
        <v>8</v>
      </c>
      <c r="N50" s="72" t="s">
        <v>8</v>
      </c>
      <c r="O50" s="72" t="s">
        <v>8</v>
      </c>
      <c r="P50" s="72" t="s">
        <v>8</v>
      </c>
      <c r="Q50" s="72" t="s">
        <v>8</v>
      </c>
      <c r="R50" s="72" t="s">
        <v>8</v>
      </c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1" spans="1:31" ht="6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18" ht="21">
      <c r="A52" s="57" t="s">
        <v>213</v>
      </c>
      <c r="B52" t="s">
        <v>214</v>
      </c>
      <c r="C52" t="s">
        <v>214</v>
      </c>
      <c r="D52" t="s">
        <v>214</v>
      </c>
      <c r="E52" t="s">
        <v>214</v>
      </c>
      <c r="F52" t="s">
        <v>214</v>
      </c>
      <c r="G52" t="s">
        <v>214</v>
      </c>
      <c r="H52" t="s">
        <v>214</v>
      </c>
      <c r="I52" t="s">
        <v>214</v>
      </c>
      <c r="J52" t="s">
        <v>214</v>
      </c>
      <c r="K52" t="s">
        <v>214</v>
      </c>
      <c r="L52" t="s">
        <v>214</v>
      </c>
      <c r="M52" t="s">
        <v>214</v>
      </c>
      <c r="N52" t="s">
        <v>214</v>
      </c>
      <c r="O52" t="s">
        <v>214</v>
      </c>
      <c r="P52" t="s">
        <v>214</v>
      </c>
      <c r="Q52" t="s">
        <v>214</v>
      </c>
      <c r="R52" t="s">
        <v>214</v>
      </c>
    </row>
    <row r="53" spans="1:18" ht="21">
      <c r="A53" s="57" t="s">
        <v>215</v>
      </c>
      <c r="B53" t="s">
        <v>216</v>
      </c>
      <c r="C53" t="s">
        <v>216</v>
      </c>
      <c r="D53" t="s">
        <v>216</v>
      </c>
      <c r="E53" t="s">
        <v>216</v>
      </c>
      <c r="F53" t="s">
        <v>216</v>
      </c>
      <c r="G53" t="s">
        <v>216</v>
      </c>
      <c r="H53" t="s">
        <v>216</v>
      </c>
      <c r="I53" t="s">
        <v>216</v>
      </c>
      <c r="J53" t="s">
        <v>216</v>
      </c>
      <c r="K53" t="s">
        <v>216</v>
      </c>
      <c r="L53" t="s">
        <v>216</v>
      </c>
      <c r="M53" t="s">
        <v>216</v>
      </c>
      <c r="N53" t="s">
        <v>216</v>
      </c>
      <c r="O53" t="s">
        <v>216</v>
      </c>
      <c r="P53" t="s">
        <v>216</v>
      </c>
      <c r="Q53" t="s">
        <v>216</v>
      </c>
      <c r="R53" t="s">
        <v>216</v>
      </c>
    </row>
  </sheetData>
  <mergeCells count="30"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N1:N2"/>
    <mergeCell ref="O1:O2"/>
    <mergeCell ref="P1:P2"/>
    <mergeCell ref="M1:M2"/>
    <mergeCell ref="L1:L2"/>
    <mergeCell ref="K1:K2"/>
    <mergeCell ref="B1:B2"/>
    <mergeCell ref="C1:C2"/>
  </mergeCells>
  <dataValidations count="4"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20:AE24 B45:AE48 B39:AE40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9" sqref="R49"/>
    </sheetView>
  </sheetViews>
  <sheetFormatPr defaultColWidth="11.421875" defaultRowHeight="12.75"/>
  <cols>
    <col min="1" max="1" width="45.421875" style="58" customWidth="1"/>
    <col min="2" max="31" width="50.7109375" style="0" customWidth="1"/>
  </cols>
  <sheetData>
    <row r="1" spans="1:31" ht="12.75" customHeight="1">
      <c r="A1" s="42" t="s">
        <v>92</v>
      </c>
      <c r="B1" s="43">
        <v>1</v>
      </c>
      <c r="C1" s="43">
        <v>2</v>
      </c>
      <c r="D1" s="43">
        <v>3</v>
      </c>
      <c r="E1" s="43">
        <v>4</v>
      </c>
      <c r="F1" s="43">
        <v>5</v>
      </c>
      <c r="G1" s="43">
        <v>6</v>
      </c>
      <c r="H1" s="43">
        <v>7</v>
      </c>
      <c r="I1" s="43">
        <v>8</v>
      </c>
      <c r="J1" s="43">
        <v>9</v>
      </c>
      <c r="K1" s="43">
        <v>10</v>
      </c>
      <c r="L1" s="43">
        <v>11</v>
      </c>
      <c r="M1" s="43">
        <v>12</v>
      </c>
      <c r="N1" s="43">
        <v>13</v>
      </c>
      <c r="O1" s="43">
        <v>14</v>
      </c>
      <c r="P1" s="43">
        <v>15</v>
      </c>
      <c r="Q1" s="43">
        <v>16</v>
      </c>
      <c r="R1" s="43">
        <v>17</v>
      </c>
      <c r="S1" s="43">
        <v>18</v>
      </c>
      <c r="T1" s="43">
        <v>19</v>
      </c>
      <c r="U1" s="43">
        <v>20</v>
      </c>
      <c r="V1" s="43">
        <v>21</v>
      </c>
      <c r="W1" s="43">
        <v>22</v>
      </c>
      <c r="X1" s="43">
        <v>23</v>
      </c>
      <c r="Y1" s="43">
        <v>24</v>
      </c>
      <c r="Z1" s="43">
        <v>25</v>
      </c>
      <c r="AA1" s="43">
        <v>26</v>
      </c>
      <c r="AB1" s="43">
        <v>27</v>
      </c>
      <c r="AC1" s="43">
        <v>28</v>
      </c>
      <c r="AD1" s="43">
        <v>29</v>
      </c>
      <c r="AE1" s="43">
        <v>30</v>
      </c>
    </row>
    <row r="2" spans="1:31" ht="30.75" customHeight="1" thickBot="1">
      <c r="A2" s="4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6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20.25" thickBot="1">
      <c r="A4" s="46" t="s">
        <v>93</v>
      </c>
      <c r="B4" s="47" t="s">
        <v>94</v>
      </c>
      <c r="C4" s="47" t="s">
        <v>94</v>
      </c>
      <c r="D4" s="47" t="s">
        <v>94</v>
      </c>
      <c r="E4" s="47" t="s">
        <v>94</v>
      </c>
      <c r="F4" s="47" t="s">
        <v>94</v>
      </c>
      <c r="G4" s="47" t="s">
        <v>94</v>
      </c>
      <c r="H4" s="47" t="s">
        <v>94</v>
      </c>
      <c r="I4" s="47" t="s">
        <v>94</v>
      </c>
      <c r="J4" s="47" t="s">
        <v>94</v>
      </c>
      <c r="K4" s="47" t="s">
        <v>94</v>
      </c>
      <c r="L4" s="47" t="s">
        <v>94</v>
      </c>
      <c r="M4" s="47" t="s">
        <v>94</v>
      </c>
      <c r="N4" s="47" t="s">
        <v>94</v>
      </c>
      <c r="O4" s="47" t="s">
        <v>94</v>
      </c>
      <c r="P4" s="47" t="s">
        <v>94</v>
      </c>
      <c r="Q4" s="47" t="s">
        <v>94</v>
      </c>
      <c r="R4" s="47" t="s">
        <v>94</v>
      </c>
      <c r="S4" s="47" t="s">
        <v>94</v>
      </c>
      <c r="T4" s="47" t="s">
        <v>94</v>
      </c>
      <c r="U4" s="47" t="s">
        <v>94</v>
      </c>
      <c r="V4" s="47" t="s">
        <v>94</v>
      </c>
      <c r="W4" s="47" t="s">
        <v>94</v>
      </c>
      <c r="X4" s="47" t="s">
        <v>94</v>
      </c>
      <c r="Y4" s="47" t="s">
        <v>94</v>
      </c>
      <c r="Z4" s="47" t="s">
        <v>94</v>
      </c>
      <c r="AA4" s="47" t="s">
        <v>94</v>
      </c>
      <c r="AB4" s="47" t="s">
        <v>94</v>
      </c>
      <c r="AC4" s="47" t="s">
        <v>94</v>
      </c>
      <c r="AD4" s="47" t="s">
        <v>94</v>
      </c>
      <c r="AE4" s="47" t="s">
        <v>94</v>
      </c>
    </row>
    <row r="5" spans="1:31" ht="19.5">
      <c r="A5" s="48" t="s">
        <v>95</v>
      </c>
      <c r="B5" s="49">
        <v>3</v>
      </c>
      <c r="C5" s="49">
        <v>3</v>
      </c>
      <c r="D5" s="49">
        <v>4</v>
      </c>
      <c r="E5" s="49">
        <v>4</v>
      </c>
      <c r="F5" s="49">
        <v>4</v>
      </c>
      <c r="G5" s="49">
        <v>5</v>
      </c>
      <c r="H5" s="49">
        <v>4</v>
      </c>
      <c r="I5" s="49">
        <v>4</v>
      </c>
      <c r="J5" s="49">
        <v>4</v>
      </c>
      <c r="K5" s="49">
        <v>5</v>
      </c>
      <c r="L5" s="49">
        <v>5</v>
      </c>
      <c r="M5" s="49">
        <v>3</v>
      </c>
      <c r="N5" s="49">
        <v>5</v>
      </c>
      <c r="O5" s="49">
        <v>4</v>
      </c>
      <c r="P5" s="49">
        <v>5</v>
      </c>
      <c r="Q5" s="49">
        <v>3</v>
      </c>
      <c r="R5" s="49">
        <v>4</v>
      </c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31.5">
      <c r="A6" s="48" t="s">
        <v>96</v>
      </c>
      <c r="B6" s="50">
        <v>3</v>
      </c>
      <c r="C6" s="50">
        <v>3</v>
      </c>
      <c r="D6" s="50">
        <v>5</v>
      </c>
      <c r="E6" s="50">
        <v>4</v>
      </c>
      <c r="F6" s="50">
        <v>4</v>
      </c>
      <c r="G6" s="50">
        <v>5</v>
      </c>
      <c r="H6" s="50">
        <v>4</v>
      </c>
      <c r="I6" s="50">
        <v>5</v>
      </c>
      <c r="J6" s="50">
        <v>5</v>
      </c>
      <c r="K6" s="50">
        <v>5</v>
      </c>
      <c r="L6" s="50">
        <v>5</v>
      </c>
      <c r="M6" s="50">
        <v>3</v>
      </c>
      <c r="N6" s="50">
        <v>5</v>
      </c>
      <c r="O6" s="50">
        <v>5</v>
      </c>
      <c r="P6" s="50">
        <v>4</v>
      </c>
      <c r="Q6" s="50">
        <v>4</v>
      </c>
      <c r="R6" s="50">
        <v>4</v>
      </c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31" ht="19.5">
      <c r="A7" s="48" t="s">
        <v>97</v>
      </c>
      <c r="B7" s="50">
        <v>3</v>
      </c>
      <c r="C7" s="50">
        <v>3</v>
      </c>
      <c r="D7" s="50">
        <v>4</v>
      </c>
      <c r="E7" s="50">
        <v>4</v>
      </c>
      <c r="F7" s="50">
        <v>5</v>
      </c>
      <c r="G7" s="50">
        <v>4</v>
      </c>
      <c r="H7" s="50">
        <v>5</v>
      </c>
      <c r="I7" s="50">
        <v>4</v>
      </c>
      <c r="J7" s="50">
        <v>4</v>
      </c>
      <c r="K7" s="50">
        <v>4</v>
      </c>
      <c r="L7" s="50">
        <v>4</v>
      </c>
      <c r="M7" s="50">
        <v>4</v>
      </c>
      <c r="N7" s="50">
        <v>4</v>
      </c>
      <c r="O7" s="50">
        <v>5</v>
      </c>
      <c r="P7" s="50">
        <v>4</v>
      </c>
      <c r="Q7" s="50">
        <v>5</v>
      </c>
      <c r="R7" s="50">
        <v>5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ht="31.5">
      <c r="A8" s="48" t="s">
        <v>98</v>
      </c>
      <c r="B8" s="50">
        <v>5</v>
      </c>
      <c r="C8" s="50">
        <v>4</v>
      </c>
      <c r="D8" s="50">
        <v>3</v>
      </c>
      <c r="E8" s="50">
        <v>5</v>
      </c>
      <c r="F8" s="50">
        <v>5</v>
      </c>
      <c r="G8" s="50">
        <v>4</v>
      </c>
      <c r="H8" s="50">
        <v>5</v>
      </c>
      <c r="I8" s="50">
        <v>5</v>
      </c>
      <c r="J8" s="50">
        <v>3</v>
      </c>
      <c r="K8" s="50">
        <v>5</v>
      </c>
      <c r="L8" s="50">
        <v>5</v>
      </c>
      <c r="M8" s="50">
        <v>5</v>
      </c>
      <c r="N8" s="50">
        <v>4</v>
      </c>
      <c r="O8" s="50">
        <v>4</v>
      </c>
      <c r="P8" s="50">
        <v>5</v>
      </c>
      <c r="Q8" s="50">
        <v>5</v>
      </c>
      <c r="R8" s="50">
        <v>5</v>
      </c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ht="19.5">
      <c r="A9" s="48" t="s">
        <v>61</v>
      </c>
      <c r="B9" s="50">
        <v>2</v>
      </c>
      <c r="C9" s="50">
        <v>3</v>
      </c>
      <c r="D9" s="50">
        <v>5</v>
      </c>
      <c r="E9" s="50">
        <v>4</v>
      </c>
      <c r="F9" s="50">
        <v>5</v>
      </c>
      <c r="G9" s="50">
        <v>5</v>
      </c>
      <c r="H9" s="50">
        <v>5</v>
      </c>
      <c r="I9" s="50">
        <v>3</v>
      </c>
      <c r="J9" s="50">
        <v>5</v>
      </c>
      <c r="K9" s="50">
        <v>5</v>
      </c>
      <c r="L9" s="50">
        <v>5</v>
      </c>
      <c r="M9" s="50">
        <v>4</v>
      </c>
      <c r="N9" s="50">
        <v>4</v>
      </c>
      <c r="O9" s="50">
        <v>5</v>
      </c>
      <c r="P9" s="50">
        <v>5</v>
      </c>
      <c r="Q9" s="50">
        <v>4</v>
      </c>
      <c r="R9" s="50">
        <v>4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</row>
    <row r="10" spans="1:31" ht="62.25" thickBot="1">
      <c r="A10" s="51" t="s">
        <v>99</v>
      </c>
      <c r="B10" s="52" t="s">
        <v>100</v>
      </c>
      <c r="C10" s="52" t="s">
        <v>101</v>
      </c>
      <c r="D10" s="52"/>
      <c r="E10" s="52"/>
      <c r="F10" s="52"/>
      <c r="G10" s="52"/>
      <c r="H10" s="52"/>
      <c r="I10" s="52" t="s">
        <v>102</v>
      </c>
      <c r="J10" s="52" t="s">
        <v>103</v>
      </c>
      <c r="K10" s="52" t="s">
        <v>104</v>
      </c>
      <c r="L10" s="52" t="s">
        <v>105</v>
      </c>
      <c r="M10" s="52">
        <v>4</v>
      </c>
      <c r="N10" s="52" t="s">
        <v>106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ht="6.75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>
        <v>5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0.25" thickBot="1">
      <c r="A12" s="46" t="s">
        <v>107</v>
      </c>
      <c r="B12" s="47" t="s">
        <v>94</v>
      </c>
      <c r="C12" s="47" t="s">
        <v>94</v>
      </c>
      <c r="D12" s="47" t="s">
        <v>94</v>
      </c>
      <c r="E12" s="47" t="s">
        <v>94</v>
      </c>
      <c r="F12" s="47" t="s">
        <v>94</v>
      </c>
      <c r="G12" s="47" t="s">
        <v>94</v>
      </c>
      <c r="H12" s="47" t="s">
        <v>94</v>
      </c>
      <c r="I12" s="47" t="s">
        <v>94</v>
      </c>
      <c r="J12" s="47" t="s">
        <v>94</v>
      </c>
      <c r="K12" s="47" t="s">
        <v>94</v>
      </c>
      <c r="L12" s="47" t="s">
        <v>94</v>
      </c>
      <c r="M12" s="47" t="s">
        <v>94</v>
      </c>
      <c r="N12" s="47" t="s">
        <v>94</v>
      </c>
      <c r="O12" s="47" t="s">
        <v>94</v>
      </c>
      <c r="P12" s="47" t="s">
        <v>94</v>
      </c>
      <c r="Q12" s="47" t="s">
        <v>94</v>
      </c>
      <c r="R12" s="47" t="s">
        <v>94</v>
      </c>
      <c r="S12" s="47" t="s">
        <v>94</v>
      </c>
      <c r="T12" s="47" t="s">
        <v>94</v>
      </c>
      <c r="U12" s="47" t="s">
        <v>94</v>
      </c>
      <c r="V12" s="47" t="s">
        <v>94</v>
      </c>
      <c r="W12" s="47" t="s">
        <v>94</v>
      </c>
      <c r="X12" s="47" t="s">
        <v>94</v>
      </c>
      <c r="Y12" s="47" t="s">
        <v>94</v>
      </c>
      <c r="Z12" s="47" t="s">
        <v>94</v>
      </c>
      <c r="AA12" s="47" t="s">
        <v>94</v>
      </c>
      <c r="AB12" s="47" t="s">
        <v>94</v>
      </c>
      <c r="AC12" s="47" t="s">
        <v>94</v>
      </c>
      <c r="AD12" s="47" t="s">
        <v>94</v>
      </c>
      <c r="AE12" s="47" t="s">
        <v>94</v>
      </c>
    </row>
    <row r="13" spans="1:31" ht="19.5">
      <c r="A13" s="48" t="s">
        <v>108</v>
      </c>
      <c r="B13" s="49">
        <v>4</v>
      </c>
      <c r="C13" s="49">
        <v>3</v>
      </c>
      <c r="D13" s="49">
        <v>4</v>
      </c>
      <c r="E13" s="49">
        <v>5</v>
      </c>
      <c r="F13" s="49">
        <v>5</v>
      </c>
      <c r="G13" s="49">
        <v>3</v>
      </c>
      <c r="H13" s="49">
        <v>4</v>
      </c>
      <c r="I13" s="49">
        <v>3</v>
      </c>
      <c r="J13" s="49">
        <v>5</v>
      </c>
      <c r="K13" s="49">
        <v>4</v>
      </c>
      <c r="L13" s="49">
        <v>5</v>
      </c>
      <c r="M13" s="49">
        <v>5</v>
      </c>
      <c r="N13" s="49">
        <v>4</v>
      </c>
      <c r="O13" s="49">
        <v>5</v>
      </c>
      <c r="P13" s="49">
        <v>4</v>
      </c>
      <c r="Q13" s="49">
        <v>4</v>
      </c>
      <c r="R13" s="49">
        <v>5</v>
      </c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9.5">
      <c r="A14" s="48" t="s">
        <v>109</v>
      </c>
      <c r="B14" s="50">
        <v>5</v>
      </c>
      <c r="C14" s="50">
        <v>4</v>
      </c>
      <c r="D14" s="50">
        <v>5</v>
      </c>
      <c r="E14" s="50">
        <v>5</v>
      </c>
      <c r="F14" s="50">
        <v>5</v>
      </c>
      <c r="G14" s="50">
        <v>4</v>
      </c>
      <c r="H14" s="50">
        <v>5</v>
      </c>
      <c r="I14" s="50">
        <v>4</v>
      </c>
      <c r="J14" s="50">
        <v>5</v>
      </c>
      <c r="K14" s="50">
        <v>5</v>
      </c>
      <c r="L14" s="50">
        <v>5</v>
      </c>
      <c r="M14" s="50">
        <v>5</v>
      </c>
      <c r="N14" s="50">
        <v>3</v>
      </c>
      <c r="O14" s="50">
        <v>5</v>
      </c>
      <c r="P14" s="50">
        <v>5</v>
      </c>
      <c r="Q14" s="50">
        <v>5</v>
      </c>
      <c r="R14" s="50">
        <v>5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ht="19.5">
      <c r="A15" s="48" t="s">
        <v>110</v>
      </c>
      <c r="B15" s="53">
        <v>3</v>
      </c>
      <c r="C15" s="53">
        <v>4</v>
      </c>
      <c r="D15" s="53">
        <v>5</v>
      </c>
      <c r="E15" s="53">
        <v>4</v>
      </c>
      <c r="F15" s="53">
        <v>5</v>
      </c>
      <c r="G15" s="53">
        <v>3</v>
      </c>
      <c r="H15" s="53">
        <v>5</v>
      </c>
      <c r="I15" s="53">
        <v>5</v>
      </c>
      <c r="J15" s="53">
        <v>5</v>
      </c>
      <c r="K15" s="53">
        <v>5</v>
      </c>
      <c r="L15" s="53">
        <v>4</v>
      </c>
      <c r="M15" s="53">
        <v>5</v>
      </c>
      <c r="N15" s="53">
        <v>4</v>
      </c>
      <c r="O15" s="53">
        <v>4</v>
      </c>
      <c r="P15" s="53">
        <v>4</v>
      </c>
      <c r="Q15" s="53">
        <v>5</v>
      </c>
      <c r="R15" s="53">
        <v>4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</row>
    <row r="16" spans="1:31" ht="19.5">
      <c r="A16" s="48" t="s">
        <v>111</v>
      </c>
      <c r="B16" s="53">
        <v>5</v>
      </c>
      <c r="C16" s="53">
        <v>5</v>
      </c>
      <c r="D16" s="53">
        <v>4</v>
      </c>
      <c r="E16" s="53">
        <v>5</v>
      </c>
      <c r="F16" s="53">
        <v>5</v>
      </c>
      <c r="G16" s="53">
        <v>4</v>
      </c>
      <c r="H16" s="53">
        <v>5</v>
      </c>
      <c r="I16" s="53">
        <v>4</v>
      </c>
      <c r="J16" s="53">
        <v>5</v>
      </c>
      <c r="K16" s="53">
        <v>4</v>
      </c>
      <c r="L16" s="53">
        <v>5</v>
      </c>
      <c r="M16" s="53">
        <v>5</v>
      </c>
      <c r="N16" s="53">
        <v>5</v>
      </c>
      <c r="O16" s="53">
        <v>4</v>
      </c>
      <c r="P16" s="53">
        <v>5</v>
      </c>
      <c r="Q16" s="53">
        <v>3</v>
      </c>
      <c r="R16" s="53">
        <v>2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</row>
    <row r="17" spans="1:31" ht="19.5">
      <c r="A17" s="48" t="s">
        <v>112</v>
      </c>
      <c r="B17" s="53">
        <v>2</v>
      </c>
      <c r="C17" s="53">
        <v>3</v>
      </c>
      <c r="D17" s="53">
        <v>5</v>
      </c>
      <c r="E17" s="53">
        <v>2</v>
      </c>
      <c r="F17" s="53">
        <v>4</v>
      </c>
      <c r="G17" s="53">
        <v>3</v>
      </c>
      <c r="H17" s="53">
        <v>4</v>
      </c>
      <c r="I17" s="53">
        <v>4</v>
      </c>
      <c r="J17" s="53">
        <v>4</v>
      </c>
      <c r="K17" s="53">
        <v>4</v>
      </c>
      <c r="L17" s="53">
        <v>4</v>
      </c>
      <c r="M17" s="53">
        <v>4</v>
      </c>
      <c r="N17" s="53">
        <v>4</v>
      </c>
      <c r="O17" s="53">
        <v>4</v>
      </c>
      <c r="P17" s="53">
        <v>5</v>
      </c>
      <c r="Q17" s="53">
        <v>2</v>
      </c>
      <c r="R17" s="53">
        <v>2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ht="19.5" customHeight="1">
      <c r="A18" s="54" t="s">
        <v>113</v>
      </c>
      <c r="B18" s="55">
        <v>4</v>
      </c>
      <c r="C18" s="55">
        <v>3</v>
      </c>
      <c r="D18" s="55">
        <v>5</v>
      </c>
      <c r="E18" s="55">
        <v>3</v>
      </c>
      <c r="F18" s="55">
        <v>4</v>
      </c>
      <c r="G18" s="55">
        <v>3</v>
      </c>
      <c r="H18" s="55">
        <v>5</v>
      </c>
      <c r="I18" s="55">
        <v>5</v>
      </c>
      <c r="J18" s="55">
        <v>5</v>
      </c>
      <c r="K18" s="55">
        <v>5</v>
      </c>
      <c r="L18" s="55">
        <v>5</v>
      </c>
      <c r="M18" s="55">
        <v>5</v>
      </c>
      <c r="N18" s="55">
        <v>5</v>
      </c>
      <c r="O18" s="55">
        <v>5</v>
      </c>
      <c r="P18" s="55">
        <v>4</v>
      </c>
      <c r="Q18" s="55">
        <v>4</v>
      </c>
      <c r="R18" s="55">
        <v>4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ht="18.75" customHeight="1">
      <c r="A19" s="48" t="s">
        <v>62</v>
      </c>
      <c r="B19" s="55">
        <v>3</v>
      </c>
      <c r="C19" s="55">
        <v>3</v>
      </c>
      <c r="D19" s="55">
        <v>4</v>
      </c>
      <c r="E19" s="55">
        <v>2</v>
      </c>
      <c r="F19" s="55">
        <v>3</v>
      </c>
      <c r="G19" s="55">
        <v>3</v>
      </c>
      <c r="H19" s="55">
        <v>5</v>
      </c>
      <c r="I19" s="55">
        <v>5</v>
      </c>
      <c r="J19" s="55">
        <v>4</v>
      </c>
      <c r="K19" s="55">
        <v>4</v>
      </c>
      <c r="L19" s="55">
        <v>4</v>
      </c>
      <c r="M19" s="55">
        <v>4</v>
      </c>
      <c r="N19" s="55">
        <v>4</v>
      </c>
      <c r="O19" s="55">
        <v>4</v>
      </c>
      <c r="P19" s="55">
        <v>5</v>
      </c>
      <c r="Q19" s="55">
        <v>2</v>
      </c>
      <c r="R19" s="55">
        <v>3</v>
      </c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ht="49.5" customHeight="1" thickBot="1">
      <c r="A20" s="51" t="s">
        <v>114</v>
      </c>
      <c r="B20" s="52"/>
      <c r="C20" s="52"/>
      <c r="D20" s="52"/>
      <c r="E20" s="52"/>
      <c r="F20" s="52"/>
      <c r="G20" s="52"/>
      <c r="H20" s="52"/>
      <c r="I20" s="52" t="s">
        <v>115</v>
      </c>
      <c r="J20" s="52" t="s">
        <v>116</v>
      </c>
      <c r="K20" s="52"/>
      <c r="L20" s="52" t="s">
        <v>117</v>
      </c>
      <c r="M20" s="52"/>
      <c r="N20" s="52" t="s">
        <v>118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ht="6.75" customHeight="1" thickBo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20.25" thickBot="1">
      <c r="A22" s="46" t="s">
        <v>119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</row>
    <row r="23" spans="1:31" ht="19.5">
      <c r="A23" s="48" t="s">
        <v>120</v>
      </c>
      <c r="B23" s="49" t="s">
        <v>121</v>
      </c>
      <c r="C23" s="49" t="s">
        <v>122</v>
      </c>
      <c r="D23" s="49" t="s">
        <v>122</v>
      </c>
      <c r="E23" s="49" t="s">
        <v>123</v>
      </c>
      <c r="F23" s="49" t="s">
        <v>123</v>
      </c>
      <c r="G23" s="49" t="s">
        <v>123</v>
      </c>
      <c r="H23" s="49" t="s">
        <v>123</v>
      </c>
      <c r="I23" s="49" t="s">
        <v>124</v>
      </c>
      <c r="J23" s="49" t="s">
        <v>125</v>
      </c>
      <c r="K23" s="49" t="s">
        <v>123</v>
      </c>
      <c r="L23" s="49" t="s">
        <v>125</v>
      </c>
      <c r="M23" s="49" t="s">
        <v>124</v>
      </c>
      <c r="N23" s="49" t="s">
        <v>125</v>
      </c>
      <c r="O23" s="49" t="s">
        <v>125</v>
      </c>
      <c r="P23" s="49" t="s">
        <v>124</v>
      </c>
      <c r="Q23" s="49" t="s">
        <v>124</v>
      </c>
      <c r="R23" s="49" t="s">
        <v>122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ht="21.75" customHeight="1">
      <c r="A24" s="48" t="s">
        <v>126</v>
      </c>
      <c r="B24" s="53" t="s">
        <v>63</v>
      </c>
      <c r="C24" s="53" t="s">
        <v>8</v>
      </c>
      <c r="D24" s="53" t="s">
        <v>8</v>
      </c>
      <c r="E24" s="53" t="s">
        <v>8</v>
      </c>
      <c r="F24" s="53" t="s">
        <v>8</v>
      </c>
      <c r="G24" s="53" t="s">
        <v>8</v>
      </c>
      <c r="H24" s="53" t="s">
        <v>127</v>
      </c>
      <c r="I24" s="53" t="s">
        <v>128</v>
      </c>
      <c r="J24" s="53" t="s">
        <v>127</v>
      </c>
      <c r="K24" s="53" t="s">
        <v>127</v>
      </c>
      <c r="L24" s="53" t="s">
        <v>127</v>
      </c>
      <c r="M24" s="53" t="s">
        <v>128</v>
      </c>
      <c r="N24" s="53" t="s">
        <v>127</v>
      </c>
      <c r="O24" s="53" t="s">
        <v>127</v>
      </c>
      <c r="P24" s="53" t="s">
        <v>127</v>
      </c>
      <c r="Q24" s="53" t="s">
        <v>129</v>
      </c>
      <c r="R24" s="53" t="s">
        <v>63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</row>
    <row r="25" spans="1:31" ht="58.5">
      <c r="A25" s="48" t="s">
        <v>130</v>
      </c>
      <c r="B25" s="53" t="s">
        <v>131</v>
      </c>
      <c r="C25" s="53" t="s">
        <v>132</v>
      </c>
      <c r="D25" s="53" t="s">
        <v>133</v>
      </c>
      <c r="E25" s="53" t="s">
        <v>134</v>
      </c>
      <c r="F25" s="53" t="s">
        <v>135</v>
      </c>
      <c r="G25" s="53" t="s">
        <v>136</v>
      </c>
      <c r="H25" s="53" t="s">
        <v>137</v>
      </c>
      <c r="I25" s="53" t="s">
        <v>138</v>
      </c>
      <c r="J25" s="53" t="s">
        <v>139</v>
      </c>
      <c r="K25" s="53" t="s">
        <v>140</v>
      </c>
      <c r="L25" s="53" t="s">
        <v>141</v>
      </c>
      <c r="M25" s="53" t="s">
        <v>142</v>
      </c>
      <c r="N25" s="53" t="s">
        <v>143</v>
      </c>
      <c r="O25" s="53" t="s">
        <v>144</v>
      </c>
      <c r="P25" s="53"/>
      <c r="Q25" s="53" t="s">
        <v>145</v>
      </c>
      <c r="R25" s="53" t="s">
        <v>145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</row>
    <row r="26" spans="1:31" ht="19.5">
      <c r="A26" s="48" t="s">
        <v>146</v>
      </c>
      <c r="B26" s="53" t="s">
        <v>147</v>
      </c>
      <c r="C26" s="53" t="s">
        <v>145</v>
      </c>
      <c r="D26" s="53" t="s">
        <v>145</v>
      </c>
      <c r="E26" s="53" t="s">
        <v>148</v>
      </c>
      <c r="F26" s="53" t="s">
        <v>149</v>
      </c>
      <c r="G26" s="53" t="s">
        <v>150</v>
      </c>
      <c r="H26" s="53" t="s">
        <v>150</v>
      </c>
      <c r="I26" s="53" t="s">
        <v>151</v>
      </c>
      <c r="J26" s="53" t="s">
        <v>148</v>
      </c>
      <c r="K26" s="53" t="s">
        <v>150</v>
      </c>
      <c r="L26" s="53" t="s">
        <v>152</v>
      </c>
      <c r="M26" s="53" t="s">
        <v>148</v>
      </c>
      <c r="N26" s="53" t="s">
        <v>151</v>
      </c>
      <c r="O26" s="53" t="s">
        <v>148</v>
      </c>
      <c r="P26" s="53" t="s">
        <v>153</v>
      </c>
      <c r="Q26" s="53" t="s">
        <v>151</v>
      </c>
      <c r="R26" s="53" t="s">
        <v>150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</row>
    <row r="27" spans="1:31" ht="39">
      <c r="A27" s="48" t="s">
        <v>154</v>
      </c>
      <c r="B27" s="53" t="s">
        <v>8</v>
      </c>
      <c r="C27" s="53" t="s">
        <v>8</v>
      </c>
      <c r="D27" s="53" t="s">
        <v>155</v>
      </c>
      <c r="E27" s="53" t="s">
        <v>156</v>
      </c>
      <c r="F27" s="53" t="s">
        <v>157</v>
      </c>
      <c r="G27" s="53" t="s">
        <v>8</v>
      </c>
      <c r="H27" s="53" t="s">
        <v>127</v>
      </c>
      <c r="I27" s="53" t="s">
        <v>127</v>
      </c>
      <c r="J27" s="53" t="s">
        <v>127</v>
      </c>
      <c r="K27" s="53" t="s">
        <v>8</v>
      </c>
      <c r="L27" s="53" t="s">
        <v>127</v>
      </c>
      <c r="M27" s="53" t="s">
        <v>127</v>
      </c>
      <c r="N27" s="53" t="s">
        <v>158</v>
      </c>
      <c r="O27" s="53" t="s">
        <v>127</v>
      </c>
      <c r="P27" s="53" t="s">
        <v>127</v>
      </c>
      <c r="Q27" s="53" t="s">
        <v>159</v>
      </c>
      <c r="R27" s="53" t="s">
        <v>63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</row>
    <row r="28" spans="1:31" ht="31.5">
      <c r="A28" s="48" t="s">
        <v>160</v>
      </c>
      <c r="B28" s="53" t="s">
        <v>8</v>
      </c>
      <c r="C28" s="53" t="s">
        <v>8</v>
      </c>
      <c r="D28" s="53" t="s">
        <v>8</v>
      </c>
      <c r="E28" s="53" t="s">
        <v>8</v>
      </c>
      <c r="F28" s="53" t="s">
        <v>8</v>
      </c>
      <c r="G28" s="53" t="s">
        <v>8</v>
      </c>
      <c r="H28" s="53" t="s">
        <v>127</v>
      </c>
      <c r="I28" s="53" t="s">
        <v>127</v>
      </c>
      <c r="J28" s="53" t="s">
        <v>127</v>
      </c>
      <c r="K28" s="53" t="s">
        <v>127</v>
      </c>
      <c r="L28" s="53" t="s">
        <v>127</v>
      </c>
      <c r="M28" s="53" t="s">
        <v>127</v>
      </c>
      <c r="N28" s="53" t="s">
        <v>161</v>
      </c>
      <c r="O28" s="53" t="s">
        <v>127</v>
      </c>
      <c r="P28" s="53" t="s">
        <v>127</v>
      </c>
      <c r="Q28" s="53" t="s">
        <v>127</v>
      </c>
      <c r="R28" s="53" t="s">
        <v>162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ht="31.5">
      <c r="A29" s="48" t="s">
        <v>163</v>
      </c>
      <c r="B29" s="53" t="s">
        <v>63</v>
      </c>
      <c r="C29" s="53" t="s">
        <v>8</v>
      </c>
      <c r="D29" s="53" t="s">
        <v>8</v>
      </c>
      <c r="E29" s="53" t="s">
        <v>8</v>
      </c>
      <c r="F29" s="53" t="s">
        <v>8</v>
      </c>
      <c r="G29" s="53" t="s">
        <v>8</v>
      </c>
      <c r="H29" s="53" t="s">
        <v>127</v>
      </c>
      <c r="I29" s="53" t="s">
        <v>128</v>
      </c>
      <c r="J29" s="53" t="s">
        <v>127</v>
      </c>
      <c r="K29" s="53" t="s">
        <v>127</v>
      </c>
      <c r="L29" s="53" t="s">
        <v>127</v>
      </c>
      <c r="M29" s="53" t="s">
        <v>127</v>
      </c>
      <c r="N29" s="53" t="s">
        <v>127</v>
      </c>
      <c r="O29" s="53" t="s">
        <v>127</v>
      </c>
      <c r="P29" s="53" t="s">
        <v>129</v>
      </c>
      <c r="Q29" s="53" t="s">
        <v>127</v>
      </c>
      <c r="R29" s="53" t="s">
        <v>63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</row>
    <row r="30" spans="1:31" ht="59.25" thickBot="1">
      <c r="A30" s="51" t="s">
        <v>164</v>
      </c>
      <c r="B30" s="52" t="s">
        <v>165</v>
      </c>
      <c r="C30" s="52"/>
      <c r="D30" s="52"/>
      <c r="E30" s="52"/>
      <c r="F30" s="52"/>
      <c r="G30" s="52"/>
      <c r="H30" s="52"/>
      <c r="I30" s="52"/>
      <c r="J30" s="52"/>
      <c r="K30" s="52" t="s">
        <v>166</v>
      </c>
      <c r="L30" s="52"/>
      <c r="M30" s="52"/>
      <c r="N30" s="52" t="s">
        <v>167</v>
      </c>
      <c r="O30" s="52"/>
      <c r="P30" s="52" t="s">
        <v>168</v>
      </c>
      <c r="Q30" s="52" t="s">
        <v>169</v>
      </c>
      <c r="R30" s="52" t="s">
        <v>170</v>
      </c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ht="6.75" customHeight="1" thickBo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ht="20.25" thickBot="1">
      <c r="A32" s="46" t="s">
        <v>171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  <c r="H32" s="47" t="s">
        <v>172</v>
      </c>
      <c r="I32" s="47" t="s">
        <v>172</v>
      </c>
      <c r="J32" s="47" t="s">
        <v>172</v>
      </c>
      <c r="K32" s="47" t="s">
        <v>172</v>
      </c>
      <c r="L32" s="47" t="s">
        <v>172</v>
      </c>
      <c r="M32" s="47" t="s">
        <v>172</v>
      </c>
      <c r="N32" s="47" t="s">
        <v>172</v>
      </c>
      <c r="O32" s="47" t="s">
        <v>172</v>
      </c>
      <c r="P32" s="47" t="s">
        <v>172</v>
      </c>
      <c r="Q32" s="47" t="s">
        <v>172</v>
      </c>
      <c r="R32" s="47" t="s">
        <v>172</v>
      </c>
      <c r="S32" s="47" t="s">
        <v>172</v>
      </c>
      <c r="T32" s="47" t="s">
        <v>172</v>
      </c>
      <c r="U32" s="47" t="s">
        <v>172</v>
      </c>
      <c r="V32" s="47" t="s">
        <v>172</v>
      </c>
      <c r="W32" s="47" t="s">
        <v>172</v>
      </c>
      <c r="X32" s="47" t="s">
        <v>172</v>
      </c>
      <c r="Y32" s="47" t="s">
        <v>172</v>
      </c>
      <c r="Z32" s="47" t="s">
        <v>172</v>
      </c>
      <c r="AA32" s="47" t="s">
        <v>172</v>
      </c>
      <c r="AB32" s="47" t="s">
        <v>172</v>
      </c>
      <c r="AC32" s="47" t="s">
        <v>172</v>
      </c>
      <c r="AD32" s="47" t="s">
        <v>172</v>
      </c>
      <c r="AE32" s="47" t="s">
        <v>172</v>
      </c>
    </row>
    <row r="33" spans="1:31" ht="19.5">
      <c r="A33" s="48" t="s">
        <v>64</v>
      </c>
      <c r="B33" s="49">
        <v>5</v>
      </c>
      <c r="C33" s="49">
        <v>5</v>
      </c>
      <c r="D33" s="49">
        <v>5</v>
      </c>
      <c r="E33" s="49">
        <v>5</v>
      </c>
      <c r="F33" s="49">
        <v>4</v>
      </c>
      <c r="G33" s="49">
        <v>5</v>
      </c>
      <c r="H33" s="49">
        <v>5</v>
      </c>
      <c r="I33" s="49">
        <v>5</v>
      </c>
      <c r="J33" s="49">
        <v>5</v>
      </c>
      <c r="K33" s="49">
        <v>5</v>
      </c>
      <c r="L33" s="49">
        <v>4</v>
      </c>
      <c r="M33" s="49">
        <v>5</v>
      </c>
      <c r="N33" s="49">
        <v>5</v>
      </c>
      <c r="O33" s="49">
        <v>4</v>
      </c>
      <c r="P33" s="49">
        <v>5</v>
      </c>
      <c r="Q33" s="49">
        <v>5</v>
      </c>
      <c r="R33" s="49">
        <v>5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</row>
    <row r="34" spans="1:31" ht="19.5">
      <c r="A34" s="48" t="s">
        <v>173</v>
      </c>
      <c r="B34" s="53">
        <v>5</v>
      </c>
      <c r="C34" s="53">
        <v>4</v>
      </c>
      <c r="D34" s="53">
        <v>4</v>
      </c>
      <c r="E34" s="53">
        <v>5</v>
      </c>
      <c r="F34" s="53">
        <v>3</v>
      </c>
      <c r="G34" s="53">
        <v>3</v>
      </c>
      <c r="H34" s="53">
        <v>4</v>
      </c>
      <c r="I34" s="53">
        <v>5</v>
      </c>
      <c r="J34" s="53">
        <v>1</v>
      </c>
      <c r="K34" s="53">
        <v>5</v>
      </c>
      <c r="L34" s="53">
        <v>4</v>
      </c>
      <c r="M34" s="53">
        <v>3</v>
      </c>
      <c r="N34" s="53">
        <v>2</v>
      </c>
      <c r="O34" s="53">
        <v>4</v>
      </c>
      <c r="P34" s="53">
        <v>4</v>
      </c>
      <c r="Q34" s="53">
        <v>2</v>
      </c>
      <c r="R34" s="53">
        <v>1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</row>
    <row r="35" spans="1:31" ht="31.5">
      <c r="A35" s="48" t="s">
        <v>174</v>
      </c>
      <c r="B35" s="53">
        <v>5</v>
      </c>
      <c r="C35" s="53">
        <v>5</v>
      </c>
      <c r="D35" s="53">
        <v>4</v>
      </c>
      <c r="E35" s="53">
        <v>5</v>
      </c>
      <c r="F35" s="53">
        <v>3</v>
      </c>
      <c r="G35" s="53">
        <v>4</v>
      </c>
      <c r="H35" s="53">
        <v>4</v>
      </c>
      <c r="I35" s="53">
        <v>5</v>
      </c>
      <c r="J35" s="53">
        <v>5</v>
      </c>
      <c r="K35" s="53">
        <v>4</v>
      </c>
      <c r="L35" s="53">
        <v>5</v>
      </c>
      <c r="M35" s="53">
        <v>5</v>
      </c>
      <c r="N35" s="53">
        <v>4</v>
      </c>
      <c r="O35" s="53">
        <v>5</v>
      </c>
      <c r="P35" s="53">
        <v>4</v>
      </c>
      <c r="Q35" s="53">
        <v>2</v>
      </c>
      <c r="R35" s="53">
        <v>3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ht="31.5">
      <c r="A36" s="48" t="s">
        <v>175</v>
      </c>
      <c r="B36" s="53">
        <v>5</v>
      </c>
      <c r="C36" s="53">
        <v>4</v>
      </c>
      <c r="D36" s="53">
        <v>5</v>
      </c>
      <c r="E36" s="53">
        <v>5</v>
      </c>
      <c r="F36" s="53">
        <v>3</v>
      </c>
      <c r="G36" s="53">
        <v>3</v>
      </c>
      <c r="H36" s="53">
        <v>4</v>
      </c>
      <c r="I36" s="53">
        <v>2</v>
      </c>
      <c r="J36" s="53">
        <v>1</v>
      </c>
      <c r="K36" s="53">
        <v>4</v>
      </c>
      <c r="L36" s="53">
        <v>1</v>
      </c>
      <c r="M36" s="53">
        <v>2</v>
      </c>
      <c r="N36" s="53">
        <v>1</v>
      </c>
      <c r="O36" s="53">
        <v>1</v>
      </c>
      <c r="P36" s="53">
        <v>4</v>
      </c>
      <c r="Q36" s="53">
        <v>3</v>
      </c>
      <c r="R36" s="53">
        <v>4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</row>
    <row r="37" spans="1:31" ht="19.5">
      <c r="A37" s="48" t="s">
        <v>176</v>
      </c>
      <c r="B37" s="53">
        <v>5</v>
      </c>
      <c r="C37" s="53">
        <v>4</v>
      </c>
      <c r="D37" s="53">
        <v>3</v>
      </c>
      <c r="E37" s="53">
        <v>5</v>
      </c>
      <c r="F37" s="53">
        <v>4</v>
      </c>
      <c r="G37" s="53">
        <v>4</v>
      </c>
      <c r="H37" s="53">
        <v>4</v>
      </c>
      <c r="I37" s="53">
        <v>5</v>
      </c>
      <c r="J37" s="53">
        <v>3</v>
      </c>
      <c r="K37" s="53">
        <v>5</v>
      </c>
      <c r="L37" s="53">
        <v>5</v>
      </c>
      <c r="M37" s="53">
        <v>5</v>
      </c>
      <c r="N37" s="53">
        <v>5</v>
      </c>
      <c r="O37" s="53">
        <v>5</v>
      </c>
      <c r="P37" s="53">
        <v>5</v>
      </c>
      <c r="Q37" s="53">
        <v>1</v>
      </c>
      <c r="R37" s="53">
        <v>2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</row>
    <row r="38" spans="1:31" ht="19.5">
      <c r="A38" s="48" t="s">
        <v>177</v>
      </c>
      <c r="B38" s="53">
        <v>1</v>
      </c>
      <c r="C38" s="53">
        <v>1</v>
      </c>
      <c r="D38" s="53">
        <v>5</v>
      </c>
      <c r="E38" s="53">
        <v>5</v>
      </c>
      <c r="F38" s="53">
        <v>3</v>
      </c>
      <c r="G38" s="53">
        <v>3</v>
      </c>
      <c r="H38" s="53">
        <v>4</v>
      </c>
      <c r="I38" s="53">
        <v>4</v>
      </c>
      <c r="J38" s="53">
        <v>5</v>
      </c>
      <c r="K38" s="53">
        <v>3</v>
      </c>
      <c r="L38" s="53">
        <v>4</v>
      </c>
      <c r="M38" s="53">
        <v>4</v>
      </c>
      <c r="N38" s="53">
        <v>3</v>
      </c>
      <c r="O38" s="53">
        <v>1</v>
      </c>
      <c r="P38" s="53">
        <v>3</v>
      </c>
      <c r="Q38" s="53">
        <v>1</v>
      </c>
      <c r="R38" s="53">
        <v>1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1" ht="19.5">
      <c r="A39" s="48" t="s">
        <v>178</v>
      </c>
      <c r="B39" s="53">
        <v>1</v>
      </c>
      <c r="C39" s="53">
        <v>5</v>
      </c>
      <c r="D39" s="53">
        <v>5</v>
      </c>
      <c r="E39" s="53">
        <v>5</v>
      </c>
      <c r="F39" s="53">
        <v>4</v>
      </c>
      <c r="G39" s="53">
        <v>3</v>
      </c>
      <c r="H39" s="53">
        <v>4</v>
      </c>
      <c r="I39" s="53">
        <v>4</v>
      </c>
      <c r="J39" s="53">
        <v>5</v>
      </c>
      <c r="K39" s="53">
        <v>3</v>
      </c>
      <c r="L39" s="53">
        <v>5</v>
      </c>
      <c r="M39" s="53">
        <v>4</v>
      </c>
      <c r="N39" s="53">
        <v>4</v>
      </c>
      <c r="O39" s="53">
        <v>5</v>
      </c>
      <c r="P39" s="53">
        <v>3</v>
      </c>
      <c r="Q39" s="53">
        <v>1</v>
      </c>
      <c r="R39" s="53">
        <v>1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31.5">
      <c r="A40" s="48" t="s">
        <v>179</v>
      </c>
      <c r="B40" s="53">
        <v>1</v>
      </c>
      <c r="C40" s="53">
        <v>5</v>
      </c>
      <c r="D40" s="53">
        <v>5</v>
      </c>
      <c r="E40" s="53">
        <v>3</v>
      </c>
      <c r="F40" s="53">
        <v>4</v>
      </c>
      <c r="G40" s="53">
        <v>3</v>
      </c>
      <c r="H40" s="53">
        <v>5</v>
      </c>
      <c r="I40" s="53">
        <v>5</v>
      </c>
      <c r="J40" s="53">
        <v>5</v>
      </c>
      <c r="K40" s="53">
        <v>4</v>
      </c>
      <c r="L40" s="53">
        <v>4</v>
      </c>
      <c r="M40" s="53">
        <v>5</v>
      </c>
      <c r="N40" s="53">
        <v>2</v>
      </c>
      <c r="O40" s="53">
        <v>1</v>
      </c>
      <c r="P40" s="53">
        <v>2</v>
      </c>
      <c r="Q40" s="53">
        <v>1</v>
      </c>
      <c r="R40" s="53">
        <v>1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ht="47.25" thickBot="1">
      <c r="A41" s="51" t="s">
        <v>180</v>
      </c>
      <c r="B41" s="52" t="s">
        <v>181</v>
      </c>
      <c r="C41" s="52"/>
      <c r="D41" s="52"/>
      <c r="E41" s="52"/>
      <c r="F41" s="52"/>
      <c r="G41" s="52"/>
      <c r="H41" s="52"/>
      <c r="I41" s="52"/>
      <c r="J41" s="52" t="s">
        <v>182</v>
      </c>
      <c r="K41" s="52" t="s">
        <v>183</v>
      </c>
      <c r="L41" s="52" t="s">
        <v>184</v>
      </c>
      <c r="M41" s="52"/>
      <c r="N41" s="52"/>
      <c r="O41" s="52" t="s">
        <v>185</v>
      </c>
      <c r="P41" s="52" t="s">
        <v>186</v>
      </c>
      <c r="Q41" s="52"/>
      <c r="R41" s="52" t="s">
        <v>187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:31" ht="6.75" customHeight="1" thickBo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20.25" thickBot="1">
      <c r="A43" s="46" t="s">
        <v>188</v>
      </c>
      <c r="B43" s="56" t="s">
        <v>189</v>
      </c>
      <c r="C43" s="56" t="s">
        <v>189</v>
      </c>
      <c r="D43" s="56" t="s">
        <v>189</v>
      </c>
      <c r="E43" s="56" t="s">
        <v>189</v>
      </c>
      <c r="F43" s="56" t="s">
        <v>189</v>
      </c>
      <c r="G43" s="56" t="s">
        <v>189</v>
      </c>
      <c r="H43" s="56" t="s">
        <v>189</v>
      </c>
      <c r="I43" s="56" t="s">
        <v>189</v>
      </c>
      <c r="J43" s="56" t="s">
        <v>189</v>
      </c>
      <c r="K43" s="56" t="s">
        <v>189</v>
      </c>
      <c r="L43" s="56" t="s">
        <v>189</v>
      </c>
      <c r="M43" s="56" t="s">
        <v>189</v>
      </c>
      <c r="N43" s="56" t="s">
        <v>189</v>
      </c>
      <c r="O43" s="56" t="s">
        <v>189</v>
      </c>
      <c r="P43" s="56" t="s">
        <v>189</v>
      </c>
      <c r="Q43" s="56" t="s">
        <v>189</v>
      </c>
      <c r="R43" s="56" t="s">
        <v>189</v>
      </c>
      <c r="S43" s="56" t="s">
        <v>189</v>
      </c>
      <c r="T43" s="56" t="s">
        <v>189</v>
      </c>
      <c r="U43" s="56" t="s">
        <v>189</v>
      </c>
      <c r="V43" s="56" t="s">
        <v>189</v>
      </c>
      <c r="W43" s="56" t="s">
        <v>189</v>
      </c>
      <c r="X43" s="56" t="s">
        <v>189</v>
      </c>
      <c r="Y43" s="56" t="s">
        <v>189</v>
      </c>
      <c r="Z43" s="56" t="s">
        <v>189</v>
      </c>
      <c r="AA43" s="56" t="s">
        <v>189</v>
      </c>
      <c r="AB43" s="56" t="s">
        <v>189</v>
      </c>
      <c r="AC43" s="56" t="s">
        <v>189</v>
      </c>
      <c r="AD43" s="56" t="s">
        <v>189</v>
      </c>
      <c r="AE43" s="56" t="s">
        <v>189</v>
      </c>
    </row>
    <row r="44" spans="1:31" ht="31.5">
      <c r="A44" s="48" t="s">
        <v>190</v>
      </c>
      <c r="B44" s="49">
        <v>2</v>
      </c>
      <c r="C44" s="49">
        <v>4</v>
      </c>
      <c r="D44" s="49">
        <v>4</v>
      </c>
      <c r="E44" s="49">
        <v>3</v>
      </c>
      <c r="F44" s="49">
        <v>5</v>
      </c>
      <c r="G44" s="49">
        <v>4</v>
      </c>
      <c r="H44" s="49">
        <v>4</v>
      </c>
      <c r="I44" s="49">
        <v>2</v>
      </c>
      <c r="J44" s="49">
        <v>5</v>
      </c>
      <c r="K44" s="49">
        <v>4</v>
      </c>
      <c r="L44" s="49">
        <v>4</v>
      </c>
      <c r="M44" s="49">
        <v>4</v>
      </c>
      <c r="N44" s="49">
        <v>3</v>
      </c>
      <c r="O44" s="49">
        <v>3</v>
      </c>
      <c r="P44" s="49">
        <v>4</v>
      </c>
      <c r="Q44" s="49">
        <v>2</v>
      </c>
      <c r="R44" s="49">
        <v>4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31.5">
      <c r="A45" s="48" t="s">
        <v>191</v>
      </c>
      <c r="B45" s="53">
        <v>2</v>
      </c>
      <c r="C45" s="53">
        <v>5</v>
      </c>
      <c r="D45" s="53">
        <v>5</v>
      </c>
      <c r="E45" s="53">
        <v>3</v>
      </c>
      <c r="F45" s="53">
        <v>5</v>
      </c>
      <c r="G45" s="53">
        <v>4</v>
      </c>
      <c r="H45" s="53">
        <v>5</v>
      </c>
      <c r="I45" s="53">
        <v>4</v>
      </c>
      <c r="J45" s="53">
        <v>5</v>
      </c>
      <c r="K45" s="53">
        <v>4</v>
      </c>
      <c r="L45" s="53">
        <v>5</v>
      </c>
      <c r="M45" s="53">
        <v>5</v>
      </c>
      <c r="N45" s="53">
        <v>3</v>
      </c>
      <c r="O45" s="53">
        <v>3</v>
      </c>
      <c r="P45" s="53">
        <v>3</v>
      </c>
      <c r="Q45" s="53">
        <v>3</v>
      </c>
      <c r="R45" s="53">
        <v>4</v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</row>
    <row r="46" spans="1:31" ht="31.5">
      <c r="A46" s="48" t="s">
        <v>192</v>
      </c>
      <c r="B46" s="53">
        <v>1</v>
      </c>
      <c r="C46" s="53">
        <v>2</v>
      </c>
      <c r="D46" s="53">
        <v>5</v>
      </c>
      <c r="E46" s="53">
        <v>3</v>
      </c>
      <c r="F46" s="53">
        <v>4</v>
      </c>
      <c r="G46" s="53">
        <v>4</v>
      </c>
      <c r="H46" s="53">
        <v>4</v>
      </c>
      <c r="I46" s="53">
        <v>1</v>
      </c>
      <c r="J46" s="53">
        <v>5</v>
      </c>
      <c r="K46" s="53">
        <v>5</v>
      </c>
      <c r="L46" s="53">
        <v>4</v>
      </c>
      <c r="M46" s="53">
        <v>5</v>
      </c>
      <c r="N46" s="53">
        <v>2</v>
      </c>
      <c r="O46" s="53">
        <v>2</v>
      </c>
      <c r="P46" s="53">
        <v>3</v>
      </c>
      <c r="Q46" s="53">
        <v>2</v>
      </c>
      <c r="R46" s="53">
        <v>4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</row>
    <row r="47" spans="1:31" ht="31.5">
      <c r="A47" s="48" t="s">
        <v>193</v>
      </c>
      <c r="B47" s="53">
        <v>1</v>
      </c>
      <c r="C47" s="53">
        <v>2</v>
      </c>
      <c r="D47" s="53">
        <v>5</v>
      </c>
      <c r="E47" s="53">
        <v>3</v>
      </c>
      <c r="F47" s="53">
        <v>4</v>
      </c>
      <c r="G47" s="53">
        <v>4</v>
      </c>
      <c r="H47" s="53">
        <v>4</v>
      </c>
      <c r="I47" s="53">
        <v>2</v>
      </c>
      <c r="J47" s="53">
        <v>5</v>
      </c>
      <c r="K47" s="53">
        <v>4</v>
      </c>
      <c r="L47" s="53">
        <v>4</v>
      </c>
      <c r="M47" s="53">
        <v>3</v>
      </c>
      <c r="N47" s="53">
        <v>4</v>
      </c>
      <c r="O47" s="53">
        <v>2</v>
      </c>
      <c r="P47" s="53">
        <v>4</v>
      </c>
      <c r="Q47" s="53">
        <v>4</v>
      </c>
      <c r="R47" s="53">
        <v>5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</row>
    <row r="48" spans="1:31" ht="47.25" thickBot="1">
      <c r="A48" s="51" t="s">
        <v>194</v>
      </c>
      <c r="B48" s="52" t="s">
        <v>195</v>
      </c>
      <c r="C48" s="52" t="s">
        <v>196</v>
      </c>
      <c r="D48" s="52" t="s">
        <v>197</v>
      </c>
      <c r="E48" s="52"/>
      <c r="F48" s="52"/>
      <c r="G48" s="52" t="s">
        <v>198</v>
      </c>
      <c r="H48" s="52"/>
      <c r="I48" s="52" t="s">
        <v>199</v>
      </c>
      <c r="J48" s="52" t="s">
        <v>200</v>
      </c>
      <c r="K48" s="52" t="s">
        <v>201</v>
      </c>
      <c r="L48" s="52" t="s">
        <v>202</v>
      </c>
      <c r="M48" s="52"/>
      <c r="N48" s="52"/>
      <c r="O48" s="52" t="s">
        <v>203</v>
      </c>
      <c r="P48" s="52" t="s">
        <v>204</v>
      </c>
      <c r="Q48" s="52" t="s">
        <v>205</v>
      </c>
      <c r="R48" s="52" t="s">
        <v>206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1:31" ht="98.25" thickBot="1">
      <c r="A49" s="51" t="s">
        <v>207</v>
      </c>
      <c r="B49" s="52" t="s">
        <v>208</v>
      </c>
      <c r="C49" s="52"/>
      <c r="D49" s="52" t="s">
        <v>209</v>
      </c>
      <c r="E49" s="52"/>
      <c r="F49" s="52"/>
      <c r="G49" s="52"/>
      <c r="H49" s="52"/>
      <c r="I49" s="52"/>
      <c r="J49" s="52" t="s">
        <v>210</v>
      </c>
      <c r="K49" s="52" t="s">
        <v>211</v>
      </c>
      <c r="L49" s="52" t="s">
        <v>212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ht="6.7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24" ht="21">
      <c r="A51" s="57" t="s">
        <v>213</v>
      </c>
      <c r="B51" t="s">
        <v>214</v>
      </c>
      <c r="C51" t="s">
        <v>214</v>
      </c>
      <c r="D51" t="s">
        <v>214</v>
      </c>
      <c r="E51" t="s">
        <v>214</v>
      </c>
      <c r="F51" t="s">
        <v>214</v>
      </c>
      <c r="G51" t="s">
        <v>214</v>
      </c>
      <c r="H51" t="s">
        <v>214</v>
      </c>
      <c r="I51" t="s">
        <v>214</v>
      </c>
      <c r="J51" t="s">
        <v>214</v>
      </c>
      <c r="K51" t="s">
        <v>214</v>
      </c>
      <c r="L51" t="s">
        <v>214</v>
      </c>
      <c r="M51" t="s">
        <v>214</v>
      </c>
      <c r="N51" t="s">
        <v>214</v>
      </c>
      <c r="O51" t="s">
        <v>214</v>
      </c>
      <c r="P51" t="s">
        <v>214</v>
      </c>
      <c r="Q51" t="s">
        <v>214</v>
      </c>
      <c r="R51" t="s">
        <v>214</v>
      </c>
      <c r="S51" t="s">
        <v>214</v>
      </c>
      <c r="T51" t="s">
        <v>214</v>
      </c>
      <c r="U51" t="s">
        <v>214</v>
      </c>
      <c r="V51" t="s">
        <v>214</v>
      </c>
      <c r="W51" t="s">
        <v>214</v>
      </c>
      <c r="X51" t="s">
        <v>214</v>
      </c>
    </row>
    <row r="52" spans="1:24" ht="21">
      <c r="A52" s="57" t="s">
        <v>215</v>
      </c>
      <c r="B52" t="s">
        <v>216</v>
      </c>
      <c r="C52" t="s">
        <v>216</v>
      </c>
      <c r="D52" t="s">
        <v>216</v>
      </c>
      <c r="E52" t="s">
        <v>216</v>
      </c>
      <c r="F52" t="s">
        <v>216</v>
      </c>
      <c r="G52" t="s">
        <v>216</v>
      </c>
      <c r="H52" t="s">
        <v>216</v>
      </c>
      <c r="I52" t="s">
        <v>216</v>
      </c>
      <c r="J52" t="s">
        <v>216</v>
      </c>
      <c r="K52" t="s">
        <v>216</v>
      </c>
      <c r="L52" t="s">
        <v>216</v>
      </c>
      <c r="M52" t="s">
        <v>216</v>
      </c>
      <c r="N52" t="s">
        <v>216</v>
      </c>
      <c r="O52" t="s">
        <v>216</v>
      </c>
      <c r="P52" t="s">
        <v>216</v>
      </c>
      <c r="Q52" t="s">
        <v>216</v>
      </c>
      <c r="R52" t="s">
        <v>216</v>
      </c>
      <c r="S52" t="s">
        <v>216</v>
      </c>
      <c r="T52" t="s">
        <v>216</v>
      </c>
      <c r="U52" t="s">
        <v>216</v>
      </c>
      <c r="V52" t="s">
        <v>216</v>
      </c>
      <c r="W52" t="s">
        <v>216</v>
      </c>
      <c r="X52" t="s">
        <v>216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44:AE47 B33:AE40 B5:AE9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38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3" sqref="B43"/>
    </sheetView>
  </sheetViews>
  <sheetFormatPr defaultColWidth="11.421875" defaultRowHeight="12.75"/>
  <cols>
    <col min="1" max="1" width="9.28125" style="1" bestFit="1" customWidth="1"/>
    <col min="2" max="2" width="13.421875" style="1" bestFit="1" customWidth="1"/>
    <col min="3" max="3" width="29.421875" style="1" customWidth="1"/>
    <col min="4" max="20" width="9.421875" style="1" customWidth="1"/>
    <col min="21" max="21" width="11.57421875" style="1" bestFit="1" customWidth="1"/>
    <col min="22" max="16384" width="11.421875" style="1" customWidth="1"/>
  </cols>
  <sheetData>
    <row r="1" spans="1:97" ht="15.75">
      <c r="A1" s="35" t="s">
        <v>43</v>
      </c>
      <c r="B1" s="36"/>
      <c r="C1" s="5" t="s">
        <v>42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28" t="s">
        <v>87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22" ht="15.75">
      <c r="A2" s="37"/>
      <c r="B2" s="38"/>
      <c r="C2" s="6" t="s">
        <v>0</v>
      </c>
      <c r="D2" s="6" t="s">
        <v>7</v>
      </c>
      <c r="E2" s="6" t="s">
        <v>9</v>
      </c>
      <c r="F2" s="6" t="s">
        <v>10</v>
      </c>
      <c r="G2" s="6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16</v>
      </c>
      <c r="M2" s="6" t="s">
        <v>17</v>
      </c>
      <c r="N2" s="6" t="s">
        <v>18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29"/>
      <c r="V2" s="1">
        <v>4</v>
      </c>
    </row>
    <row r="3" spans="1:21" ht="15.75">
      <c r="A3" s="39"/>
      <c r="B3" s="40"/>
      <c r="C3" s="6" t="s">
        <v>1</v>
      </c>
      <c r="D3" s="6" t="s">
        <v>37</v>
      </c>
      <c r="E3" s="6" t="s">
        <v>38</v>
      </c>
      <c r="F3" s="6" t="s">
        <v>39</v>
      </c>
      <c r="G3" s="6" t="s">
        <v>40</v>
      </c>
      <c r="H3" s="6" t="s">
        <v>36</v>
      </c>
      <c r="I3" s="6" t="s">
        <v>28</v>
      </c>
      <c r="J3" s="6" t="s">
        <v>35</v>
      </c>
      <c r="K3" s="6" t="s">
        <v>34</v>
      </c>
      <c r="L3" s="6" t="s">
        <v>33</v>
      </c>
      <c r="M3" s="6" t="s">
        <v>32</v>
      </c>
      <c r="N3" s="6" t="s">
        <v>25</v>
      </c>
      <c r="O3" s="6" t="s">
        <v>26</v>
      </c>
      <c r="P3" s="6" t="s">
        <v>27</v>
      </c>
      <c r="Q3" s="6" t="s">
        <v>28</v>
      </c>
      <c r="R3" s="6" t="s">
        <v>29</v>
      </c>
      <c r="S3" s="6" t="s">
        <v>30</v>
      </c>
      <c r="T3" s="6" t="s">
        <v>31</v>
      </c>
      <c r="U3" s="30"/>
    </row>
    <row r="4" spans="1:21" ht="32.25" customHeight="1">
      <c r="A4" s="24" t="s">
        <v>44</v>
      </c>
      <c r="B4" s="41" t="s">
        <v>88</v>
      </c>
      <c r="C4" s="7" t="s">
        <v>48</v>
      </c>
      <c r="D4" s="7">
        <v>8</v>
      </c>
      <c r="E4" s="7">
        <v>7</v>
      </c>
      <c r="F4" s="7">
        <v>6</v>
      </c>
      <c r="G4" s="7">
        <v>7</v>
      </c>
      <c r="H4" s="7">
        <v>8</v>
      </c>
      <c r="I4" s="7">
        <v>8</v>
      </c>
      <c r="J4" s="7">
        <v>6</v>
      </c>
      <c r="K4" s="7">
        <v>9</v>
      </c>
      <c r="L4" s="7">
        <v>6</v>
      </c>
      <c r="M4" s="7">
        <v>7</v>
      </c>
      <c r="N4" s="7">
        <v>6</v>
      </c>
      <c r="O4" s="7">
        <v>5</v>
      </c>
      <c r="P4" s="7">
        <v>9</v>
      </c>
      <c r="Q4" s="7">
        <v>7</v>
      </c>
      <c r="R4" s="7">
        <v>9</v>
      </c>
      <c r="S4" s="7">
        <v>2</v>
      </c>
      <c r="T4" s="7">
        <v>7</v>
      </c>
      <c r="U4" s="15">
        <f>AVERAGE(D4:T4)</f>
        <v>6.882352941176471</v>
      </c>
    </row>
    <row r="5" spans="1:21" ht="32.25" customHeight="1">
      <c r="A5" s="22"/>
      <c r="B5" s="22"/>
      <c r="C5" s="7" t="s">
        <v>49</v>
      </c>
      <c r="D5" s="7">
        <v>8</v>
      </c>
      <c r="E5" s="7">
        <v>5</v>
      </c>
      <c r="F5" s="7">
        <v>6</v>
      </c>
      <c r="G5" s="7">
        <v>6</v>
      </c>
      <c r="H5" s="7">
        <v>7</v>
      </c>
      <c r="I5" s="7">
        <v>9</v>
      </c>
      <c r="J5" s="7">
        <v>6</v>
      </c>
      <c r="K5" s="7">
        <v>9</v>
      </c>
      <c r="L5" s="7">
        <v>5</v>
      </c>
      <c r="M5" s="7">
        <v>6</v>
      </c>
      <c r="N5" s="7">
        <v>7</v>
      </c>
      <c r="O5" s="7">
        <v>4</v>
      </c>
      <c r="P5" s="7">
        <v>9</v>
      </c>
      <c r="Q5" s="7">
        <v>7</v>
      </c>
      <c r="R5" s="7">
        <v>9</v>
      </c>
      <c r="S5" s="7">
        <v>5</v>
      </c>
      <c r="T5" s="7">
        <v>7</v>
      </c>
      <c r="U5" s="15">
        <f>AVERAGE(D5:T5)</f>
        <v>6.764705882352941</v>
      </c>
    </row>
    <row r="6" spans="1:100" ht="32.25" customHeight="1">
      <c r="A6" s="22"/>
      <c r="B6" s="23"/>
      <c r="C6" s="7" t="s">
        <v>56</v>
      </c>
      <c r="D6" s="8" t="s">
        <v>55</v>
      </c>
      <c r="E6" s="9" t="s">
        <v>53</v>
      </c>
      <c r="F6" s="8"/>
      <c r="G6" s="8"/>
      <c r="H6" s="8"/>
      <c r="I6" s="8" t="s">
        <v>55</v>
      </c>
      <c r="J6" s="8"/>
      <c r="K6" s="8" t="s">
        <v>54</v>
      </c>
      <c r="L6" s="8"/>
      <c r="M6" s="8"/>
      <c r="N6" s="8"/>
      <c r="O6" s="9" t="s">
        <v>58</v>
      </c>
      <c r="P6" s="8" t="s">
        <v>57</v>
      </c>
      <c r="Q6" s="8"/>
      <c r="R6" s="9" t="s">
        <v>60</v>
      </c>
      <c r="S6" s="9" t="s">
        <v>59</v>
      </c>
      <c r="T6" s="8"/>
      <c r="U6" s="1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22" ht="32.25" customHeight="1">
      <c r="A7" s="22"/>
      <c r="B7" s="21" t="s">
        <v>45</v>
      </c>
      <c r="C7" s="7" t="s">
        <v>2</v>
      </c>
      <c r="D7" s="7">
        <v>2</v>
      </c>
      <c r="E7" s="7">
        <v>3</v>
      </c>
      <c r="F7" s="7">
        <v>3</v>
      </c>
      <c r="G7" s="7">
        <v>2</v>
      </c>
      <c r="H7" s="7">
        <v>3</v>
      </c>
      <c r="I7" s="7">
        <v>3</v>
      </c>
      <c r="J7" s="7">
        <v>4</v>
      </c>
      <c r="K7" s="7">
        <v>4</v>
      </c>
      <c r="L7" s="7">
        <v>4</v>
      </c>
      <c r="M7" s="7">
        <v>4</v>
      </c>
      <c r="N7" s="7">
        <v>2</v>
      </c>
      <c r="O7" s="7">
        <v>4</v>
      </c>
      <c r="P7" s="7">
        <v>3</v>
      </c>
      <c r="Q7" s="7">
        <v>3</v>
      </c>
      <c r="R7" s="7">
        <v>2</v>
      </c>
      <c r="S7" s="7">
        <v>1</v>
      </c>
      <c r="T7" s="7">
        <v>3</v>
      </c>
      <c r="U7" s="15">
        <f aca="true" t="shared" si="0" ref="U7:U35">AVERAGE(D7:T7)</f>
        <v>2.9411764705882355</v>
      </c>
      <c r="V7" s="1" t="str">
        <f>IF(U7&lt;V$2,"*","")</f>
        <v>*</v>
      </c>
    </row>
    <row r="8" spans="1:22" ht="32.25" customHeight="1">
      <c r="A8" s="22"/>
      <c r="B8" s="22"/>
      <c r="C8" s="7" t="s">
        <v>3</v>
      </c>
      <c r="D8" s="7">
        <v>4</v>
      </c>
      <c r="E8" s="7">
        <v>2</v>
      </c>
      <c r="F8" s="7">
        <v>2</v>
      </c>
      <c r="G8" s="7">
        <v>1</v>
      </c>
      <c r="H8" s="7">
        <v>3</v>
      </c>
      <c r="I8" s="7">
        <v>4</v>
      </c>
      <c r="J8" s="7">
        <v>2</v>
      </c>
      <c r="K8" s="7">
        <v>5</v>
      </c>
      <c r="L8" s="7">
        <v>3</v>
      </c>
      <c r="M8" s="7">
        <v>1</v>
      </c>
      <c r="N8" s="7">
        <v>3</v>
      </c>
      <c r="O8" s="7">
        <v>3</v>
      </c>
      <c r="P8" s="7">
        <v>4</v>
      </c>
      <c r="Q8" s="7">
        <v>4</v>
      </c>
      <c r="R8" s="7">
        <v>5</v>
      </c>
      <c r="S8" s="7">
        <v>2</v>
      </c>
      <c r="T8" s="7">
        <v>4</v>
      </c>
      <c r="U8" s="15">
        <f t="shared" si="0"/>
        <v>3.0588235294117645</v>
      </c>
      <c r="V8" s="1" t="str">
        <f aca="true" t="shared" si="1" ref="V8:V32">IF(U8&lt;V$2,"*","")</f>
        <v>*</v>
      </c>
    </row>
    <row r="9" spans="1:22" ht="32.25" customHeight="1">
      <c r="A9" s="22"/>
      <c r="B9" s="23"/>
      <c r="C9" s="7" t="s">
        <v>4</v>
      </c>
      <c r="D9" s="7" t="s">
        <v>41</v>
      </c>
      <c r="E9" s="7">
        <v>6</v>
      </c>
      <c r="F9" s="7">
        <v>7</v>
      </c>
      <c r="G9" s="7">
        <v>3</v>
      </c>
      <c r="H9" s="7">
        <v>5</v>
      </c>
      <c r="I9" s="7">
        <v>5</v>
      </c>
      <c r="J9" s="7">
        <v>4</v>
      </c>
      <c r="K9" s="7">
        <v>6</v>
      </c>
      <c r="L9" s="7">
        <v>4</v>
      </c>
      <c r="M9" s="7">
        <v>8</v>
      </c>
      <c r="N9" s="7">
        <v>6</v>
      </c>
      <c r="O9" s="7">
        <v>14</v>
      </c>
      <c r="P9" s="7">
        <v>6</v>
      </c>
      <c r="Q9" s="7">
        <v>3</v>
      </c>
      <c r="R9" s="7">
        <v>6</v>
      </c>
      <c r="S9" s="7">
        <v>3</v>
      </c>
      <c r="T9" s="7">
        <v>5</v>
      </c>
      <c r="U9" s="15">
        <f t="shared" si="0"/>
        <v>5.6875</v>
      </c>
      <c r="V9" s="1">
        <f t="shared" si="1"/>
      </c>
    </row>
    <row r="10" spans="1:22" ht="32.25" customHeight="1">
      <c r="A10" s="22"/>
      <c r="B10" s="16" t="s">
        <v>46</v>
      </c>
      <c r="C10" s="7" t="s">
        <v>50</v>
      </c>
      <c r="D10" s="7">
        <v>5</v>
      </c>
      <c r="E10" s="7">
        <v>4</v>
      </c>
      <c r="F10" s="7">
        <v>4</v>
      </c>
      <c r="G10" s="7">
        <v>4</v>
      </c>
      <c r="H10" s="7">
        <v>3</v>
      </c>
      <c r="I10" s="7">
        <v>4</v>
      </c>
      <c r="J10" s="7">
        <v>4</v>
      </c>
      <c r="K10" s="7">
        <v>5</v>
      </c>
      <c r="L10" s="7">
        <v>4</v>
      </c>
      <c r="M10" s="7">
        <v>4</v>
      </c>
      <c r="N10" s="7">
        <v>4</v>
      </c>
      <c r="O10" s="7">
        <v>5</v>
      </c>
      <c r="P10" s="7">
        <v>5</v>
      </c>
      <c r="Q10" s="7">
        <v>4</v>
      </c>
      <c r="R10" s="7">
        <v>5</v>
      </c>
      <c r="S10" s="7">
        <v>2</v>
      </c>
      <c r="T10" s="7">
        <v>4</v>
      </c>
      <c r="U10" s="15">
        <f t="shared" si="0"/>
        <v>4.117647058823529</v>
      </c>
      <c r="V10" s="1">
        <f t="shared" si="1"/>
      </c>
    </row>
    <row r="11" spans="1:22" ht="32.25" customHeight="1">
      <c r="A11" s="22"/>
      <c r="B11" s="24" t="s">
        <v>47</v>
      </c>
      <c r="C11" s="7" t="s">
        <v>5</v>
      </c>
      <c r="D11" s="7">
        <v>3</v>
      </c>
      <c r="E11" s="7">
        <v>2</v>
      </c>
      <c r="F11" s="7">
        <v>5</v>
      </c>
      <c r="G11" s="7">
        <v>5</v>
      </c>
      <c r="H11" s="7">
        <v>5</v>
      </c>
      <c r="I11" s="7">
        <v>4</v>
      </c>
      <c r="J11" s="7">
        <v>5</v>
      </c>
      <c r="K11" s="7">
        <v>4</v>
      </c>
      <c r="L11" s="7">
        <v>5</v>
      </c>
      <c r="M11" s="7">
        <v>4</v>
      </c>
      <c r="N11" s="7">
        <v>5</v>
      </c>
      <c r="O11" s="7">
        <v>3</v>
      </c>
      <c r="P11" s="7">
        <v>3</v>
      </c>
      <c r="Q11" s="7">
        <v>5</v>
      </c>
      <c r="R11" s="7">
        <v>4</v>
      </c>
      <c r="S11" s="7">
        <v>4</v>
      </c>
      <c r="T11" s="7">
        <v>3</v>
      </c>
      <c r="U11" s="15">
        <f t="shared" si="0"/>
        <v>4.0588235294117645</v>
      </c>
      <c r="V11" s="1">
        <f t="shared" si="1"/>
      </c>
    </row>
    <row r="12" spans="1:22" ht="32.25" customHeight="1">
      <c r="A12" s="22"/>
      <c r="B12" s="22"/>
      <c r="C12" s="7" t="s">
        <v>6</v>
      </c>
      <c r="D12" s="7">
        <v>2</v>
      </c>
      <c r="E12" s="7">
        <v>2</v>
      </c>
      <c r="F12" s="7">
        <v>5</v>
      </c>
      <c r="G12" s="7">
        <v>5</v>
      </c>
      <c r="H12" s="7">
        <v>5</v>
      </c>
      <c r="I12" s="7">
        <v>5</v>
      </c>
      <c r="J12" s="7">
        <v>5</v>
      </c>
      <c r="K12" s="7">
        <v>3</v>
      </c>
      <c r="L12" s="7">
        <v>4</v>
      </c>
      <c r="M12" s="7">
        <v>5</v>
      </c>
      <c r="N12" s="7">
        <v>5</v>
      </c>
      <c r="O12" s="7">
        <v>3</v>
      </c>
      <c r="P12" s="7">
        <v>4</v>
      </c>
      <c r="Q12" s="7">
        <v>5</v>
      </c>
      <c r="R12" s="7">
        <v>4</v>
      </c>
      <c r="S12" s="7">
        <v>4</v>
      </c>
      <c r="T12" s="7">
        <v>4</v>
      </c>
      <c r="U12" s="15">
        <f t="shared" si="0"/>
        <v>4.117647058823529</v>
      </c>
      <c r="V12" s="1">
        <f t="shared" si="1"/>
      </c>
    </row>
    <row r="13" spans="1:22" ht="32.25" customHeight="1">
      <c r="A13" s="22"/>
      <c r="B13" s="22"/>
      <c r="C13" s="7" t="s">
        <v>51</v>
      </c>
      <c r="D13" s="7">
        <v>4</v>
      </c>
      <c r="E13" s="7">
        <v>4</v>
      </c>
      <c r="F13" s="7">
        <v>3</v>
      </c>
      <c r="G13" s="7">
        <v>3</v>
      </c>
      <c r="H13" s="7">
        <v>2</v>
      </c>
      <c r="I13" s="7">
        <v>4</v>
      </c>
      <c r="J13" s="7">
        <v>5</v>
      </c>
      <c r="K13" s="7">
        <v>4</v>
      </c>
      <c r="L13" s="7">
        <v>5</v>
      </c>
      <c r="M13" s="7">
        <v>4</v>
      </c>
      <c r="N13" s="7">
        <v>2</v>
      </c>
      <c r="O13" s="7">
        <v>4</v>
      </c>
      <c r="P13" s="7">
        <v>2</v>
      </c>
      <c r="Q13" s="7">
        <v>4</v>
      </c>
      <c r="R13" s="7">
        <v>3</v>
      </c>
      <c r="S13" s="7">
        <v>4</v>
      </c>
      <c r="T13" s="7">
        <v>4</v>
      </c>
      <c r="U13" s="15">
        <f t="shared" si="0"/>
        <v>3.588235294117647</v>
      </c>
      <c r="V13" s="1" t="str">
        <f t="shared" si="1"/>
        <v>*</v>
      </c>
    </row>
    <row r="14" spans="1:22" ht="32.25" customHeight="1">
      <c r="A14" s="23"/>
      <c r="B14" s="23"/>
      <c r="C14" s="7" t="s">
        <v>52</v>
      </c>
      <c r="D14" s="7">
        <v>4</v>
      </c>
      <c r="E14" s="7">
        <v>4</v>
      </c>
      <c r="F14" s="7">
        <v>4</v>
      </c>
      <c r="G14" s="7">
        <v>3</v>
      </c>
      <c r="H14" s="7">
        <v>5</v>
      </c>
      <c r="I14" s="7">
        <v>4</v>
      </c>
      <c r="J14" s="7">
        <v>4</v>
      </c>
      <c r="K14" s="7">
        <v>4</v>
      </c>
      <c r="L14" s="7">
        <v>4</v>
      </c>
      <c r="M14" s="7">
        <v>4</v>
      </c>
      <c r="N14" s="7">
        <v>4</v>
      </c>
      <c r="O14" s="7">
        <v>3</v>
      </c>
      <c r="P14" s="7">
        <v>3</v>
      </c>
      <c r="Q14" s="7">
        <v>4</v>
      </c>
      <c r="R14" s="7">
        <v>4</v>
      </c>
      <c r="S14" s="7">
        <v>5</v>
      </c>
      <c r="T14" s="7">
        <v>4</v>
      </c>
      <c r="U14" s="15">
        <f t="shared" si="0"/>
        <v>3.9411764705882355</v>
      </c>
      <c r="V14" s="1" t="str">
        <f t="shared" si="1"/>
        <v>*</v>
      </c>
    </row>
    <row r="15" spans="1:22" ht="32.25" customHeight="1">
      <c r="A15" s="31" t="s">
        <v>65</v>
      </c>
      <c r="B15" s="33" t="s">
        <v>67</v>
      </c>
      <c r="C15" s="10" t="s">
        <v>61</v>
      </c>
      <c r="D15" s="10">
        <v>2</v>
      </c>
      <c r="E15" s="10">
        <v>3</v>
      </c>
      <c r="F15" s="10">
        <v>5</v>
      </c>
      <c r="G15" s="10">
        <v>4</v>
      </c>
      <c r="H15" s="10">
        <v>5</v>
      </c>
      <c r="I15" s="10">
        <v>5</v>
      </c>
      <c r="J15" s="10">
        <v>5</v>
      </c>
      <c r="K15" s="10">
        <v>3</v>
      </c>
      <c r="L15" s="10">
        <v>5</v>
      </c>
      <c r="M15" s="10">
        <v>5</v>
      </c>
      <c r="N15" s="10">
        <v>5</v>
      </c>
      <c r="O15" s="10">
        <v>4</v>
      </c>
      <c r="P15" s="10">
        <v>4</v>
      </c>
      <c r="Q15" s="10">
        <v>5</v>
      </c>
      <c r="R15" s="10">
        <v>5</v>
      </c>
      <c r="S15" s="10">
        <v>4</v>
      </c>
      <c r="T15" s="10">
        <v>4</v>
      </c>
      <c r="U15" s="15">
        <f t="shared" si="0"/>
        <v>4.294117647058823</v>
      </c>
      <c r="V15" s="1">
        <f t="shared" si="1"/>
      </c>
    </row>
    <row r="16" spans="1:22" ht="32.25" customHeight="1">
      <c r="A16" s="32"/>
      <c r="B16" s="32"/>
      <c r="C16" s="11" t="s">
        <v>68</v>
      </c>
      <c r="D16" s="10">
        <v>3</v>
      </c>
      <c r="E16" s="10">
        <v>4</v>
      </c>
      <c r="F16" s="10">
        <v>5</v>
      </c>
      <c r="G16" s="10">
        <v>4</v>
      </c>
      <c r="H16" s="10">
        <v>5</v>
      </c>
      <c r="I16" s="10">
        <v>3</v>
      </c>
      <c r="J16" s="10">
        <v>5</v>
      </c>
      <c r="K16" s="10">
        <v>5</v>
      </c>
      <c r="L16" s="10">
        <v>5</v>
      </c>
      <c r="M16" s="10">
        <v>5</v>
      </c>
      <c r="N16" s="10">
        <v>4</v>
      </c>
      <c r="O16" s="10">
        <v>5</v>
      </c>
      <c r="P16" s="10">
        <v>4</v>
      </c>
      <c r="Q16" s="10">
        <v>4</v>
      </c>
      <c r="R16" s="10">
        <v>4</v>
      </c>
      <c r="S16" s="10">
        <v>5</v>
      </c>
      <c r="T16" s="10">
        <v>4</v>
      </c>
      <c r="U16" s="15">
        <f t="shared" si="0"/>
        <v>4.352941176470588</v>
      </c>
      <c r="V16" s="1">
        <f t="shared" si="1"/>
      </c>
    </row>
    <row r="17" spans="1:22" ht="32.25" customHeight="1">
      <c r="A17" s="32"/>
      <c r="B17" s="32"/>
      <c r="C17" s="11" t="s">
        <v>69</v>
      </c>
      <c r="D17" s="10">
        <v>5</v>
      </c>
      <c r="E17" s="10">
        <v>5</v>
      </c>
      <c r="F17" s="10">
        <v>4</v>
      </c>
      <c r="G17" s="10">
        <v>5</v>
      </c>
      <c r="H17" s="10">
        <v>5</v>
      </c>
      <c r="I17" s="10">
        <v>4</v>
      </c>
      <c r="J17" s="10">
        <v>5</v>
      </c>
      <c r="K17" s="10">
        <v>4</v>
      </c>
      <c r="L17" s="10">
        <v>5</v>
      </c>
      <c r="M17" s="10">
        <v>4</v>
      </c>
      <c r="N17" s="10">
        <v>5</v>
      </c>
      <c r="O17" s="10">
        <v>5</v>
      </c>
      <c r="P17" s="10">
        <v>5</v>
      </c>
      <c r="Q17" s="10">
        <v>4</v>
      </c>
      <c r="R17" s="10">
        <v>5</v>
      </c>
      <c r="S17" s="10">
        <v>3</v>
      </c>
      <c r="T17" s="10">
        <v>2</v>
      </c>
      <c r="U17" s="15">
        <f t="shared" si="0"/>
        <v>4.411764705882353</v>
      </c>
      <c r="V17" s="1">
        <f t="shared" si="1"/>
      </c>
    </row>
    <row r="18" spans="1:22" ht="32.25" customHeight="1">
      <c r="A18" s="32"/>
      <c r="B18" s="32"/>
      <c r="C18" s="11" t="s">
        <v>70</v>
      </c>
      <c r="D18" s="10">
        <v>2</v>
      </c>
      <c r="E18" s="10">
        <v>3</v>
      </c>
      <c r="F18" s="10">
        <v>5</v>
      </c>
      <c r="G18" s="10">
        <v>2</v>
      </c>
      <c r="H18" s="10">
        <v>4</v>
      </c>
      <c r="I18" s="10">
        <v>3</v>
      </c>
      <c r="J18" s="10">
        <v>4</v>
      </c>
      <c r="K18" s="10">
        <v>4</v>
      </c>
      <c r="L18" s="10">
        <v>4</v>
      </c>
      <c r="M18" s="10">
        <v>4</v>
      </c>
      <c r="N18" s="10">
        <v>4</v>
      </c>
      <c r="O18" s="10">
        <v>4</v>
      </c>
      <c r="P18" s="10">
        <v>4</v>
      </c>
      <c r="Q18" s="10">
        <v>4</v>
      </c>
      <c r="R18" s="10">
        <v>5</v>
      </c>
      <c r="S18" s="10">
        <v>2</v>
      </c>
      <c r="T18" s="10">
        <v>2</v>
      </c>
      <c r="U18" s="15">
        <f t="shared" si="0"/>
        <v>3.5294117647058822</v>
      </c>
      <c r="V18" s="1" t="str">
        <f t="shared" si="1"/>
        <v>*</v>
      </c>
    </row>
    <row r="19" spans="1:22" ht="32.25" customHeight="1">
      <c r="A19" s="32"/>
      <c r="B19" s="32"/>
      <c r="C19" s="10" t="s">
        <v>62</v>
      </c>
      <c r="D19" s="10">
        <v>3</v>
      </c>
      <c r="E19" s="10">
        <v>3</v>
      </c>
      <c r="F19" s="10">
        <v>4</v>
      </c>
      <c r="G19" s="10">
        <v>2</v>
      </c>
      <c r="H19" s="10">
        <v>3</v>
      </c>
      <c r="I19" s="10">
        <v>3</v>
      </c>
      <c r="J19" s="10">
        <v>5</v>
      </c>
      <c r="K19" s="10">
        <v>5</v>
      </c>
      <c r="L19" s="10">
        <v>4</v>
      </c>
      <c r="M19" s="10">
        <v>4</v>
      </c>
      <c r="N19" s="10">
        <v>4</v>
      </c>
      <c r="O19" s="10">
        <v>4</v>
      </c>
      <c r="P19" s="10">
        <v>4</v>
      </c>
      <c r="Q19" s="10">
        <v>4</v>
      </c>
      <c r="R19" s="10">
        <v>5</v>
      </c>
      <c r="S19" s="10">
        <v>2</v>
      </c>
      <c r="T19" s="10">
        <v>3</v>
      </c>
      <c r="U19" s="15">
        <f t="shared" si="0"/>
        <v>3.6470588235294117</v>
      </c>
      <c r="V19" s="1" t="str">
        <f t="shared" si="1"/>
        <v>*</v>
      </c>
    </row>
    <row r="20" spans="1:21" ht="32.25" customHeight="1">
      <c r="A20" s="32"/>
      <c r="B20" s="32"/>
      <c r="C20" s="11" t="s">
        <v>71</v>
      </c>
      <c r="D20" s="10" t="s">
        <v>63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8</v>
      </c>
      <c r="K20" s="10" t="s">
        <v>8</v>
      </c>
      <c r="L20" s="10" t="s">
        <v>8</v>
      </c>
      <c r="M20" s="10" t="s">
        <v>8</v>
      </c>
      <c r="N20" s="10" t="s">
        <v>8</v>
      </c>
      <c r="O20" s="10" t="s">
        <v>8</v>
      </c>
      <c r="P20" s="10" t="s">
        <v>8</v>
      </c>
      <c r="Q20" s="10" t="s">
        <v>8</v>
      </c>
      <c r="R20" s="10" t="s">
        <v>8</v>
      </c>
      <c r="S20" s="10" t="s">
        <v>63</v>
      </c>
      <c r="T20" s="10" t="s">
        <v>63</v>
      </c>
      <c r="U20" s="17">
        <f>14/17</f>
        <v>0.8235294117647058</v>
      </c>
    </row>
    <row r="21" spans="1:21" ht="32.25" customHeight="1">
      <c r="A21" s="32"/>
      <c r="B21" s="32"/>
      <c r="C21" s="11" t="s">
        <v>72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8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63</v>
      </c>
      <c r="U21" s="17">
        <f>16/17</f>
        <v>0.9411764705882353</v>
      </c>
    </row>
    <row r="22" spans="1:21" ht="32.25" customHeight="1">
      <c r="A22" s="32"/>
      <c r="B22" s="34"/>
      <c r="C22" s="11" t="s">
        <v>73</v>
      </c>
      <c r="D22" s="10" t="s">
        <v>63</v>
      </c>
      <c r="E22" s="10" t="s">
        <v>8</v>
      </c>
      <c r="F22" s="10" t="s">
        <v>8</v>
      </c>
      <c r="G22" s="10" t="s">
        <v>8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8</v>
      </c>
      <c r="O22" s="10" t="s">
        <v>8</v>
      </c>
      <c r="P22" s="10" t="s">
        <v>8</v>
      </c>
      <c r="Q22" s="10" t="s">
        <v>8</v>
      </c>
      <c r="R22" s="10" t="s">
        <v>63</v>
      </c>
      <c r="S22" s="10" t="s">
        <v>8</v>
      </c>
      <c r="T22" s="10" t="s">
        <v>63</v>
      </c>
      <c r="U22" s="17">
        <f>14/17</f>
        <v>0.8235294117647058</v>
      </c>
    </row>
    <row r="23" spans="1:22" ht="32.25" customHeight="1">
      <c r="A23" s="32"/>
      <c r="B23" s="33" t="s">
        <v>46</v>
      </c>
      <c r="C23" s="10" t="s">
        <v>64</v>
      </c>
      <c r="D23" s="10">
        <v>5</v>
      </c>
      <c r="E23" s="10">
        <v>5</v>
      </c>
      <c r="F23" s="10">
        <v>5</v>
      </c>
      <c r="G23" s="10">
        <v>5</v>
      </c>
      <c r="H23" s="10">
        <v>4</v>
      </c>
      <c r="I23" s="10">
        <v>5</v>
      </c>
      <c r="J23" s="10">
        <v>5</v>
      </c>
      <c r="K23" s="10">
        <v>5</v>
      </c>
      <c r="L23" s="10">
        <v>5</v>
      </c>
      <c r="M23" s="10">
        <v>5</v>
      </c>
      <c r="N23" s="10">
        <v>4</v>
      </c>
      <c r="O23" s="10">
        <v>5</v>
      </c>
      <c r="P23" s="10">
        <v>5</v>
      </c>
      <c r="Q23" s="10">
        <v>4</v>
      </c>
      <c r="R23" s="10">
        <v>5</v>
      </c>
      <c r="S23" s="10">
        <v>5</v>
      </c>
      <c r="T23" s="10">
        <v>5</v>
      </c>
      <c r="U23" s="15">
        <f t="shared" si="0"/>
        <v>4.823529411764706</v>
      </c>
      <c r="V23" s="1">
        <f t="shared" si="1"/>
      </c>
    </row>
    <row r="24" spans="1:22" ht="32.25" customHeight="1">
      <c r="A24" s="32"/>
      <c r="B24" s="32"/>
      <c r="C24" s="11" t="s">
        <v>74</v>
      </c>
      <c r="D24" s="10">
        <v>5</v>
      </c>
      <c r="E24" s="10">
        <v>4</v>
      </c>
      <c r="F24" s="10">
        <v>4</v>
      </c>
      <c r="G24" s="10">
        <v>5</v>
      </c>
      <c r="H24" s="10">
        <v>3</v>
      </c>
      <c r="I24" s="10">
        <v>3</v>
      </c>
      <c r="J24" s="10">
        <v>4</v>
      </c>
      <c r="K24" s="10">
        <v>5</v>
      </c>
      <c r="L24" s="10">
        <v>1</v>
      </c>
      <c r="M24" s="10">
        <v>5</v>
      </c>
      <c r="N24" s="10">
        <v>4</v>
      </c>
      <c r="O24" s="10">
        <v>3</v>
      </c>
      <c r="P24" s="10">
        <v>2</v>
      </c>
      <c r="Q24" s="10">
        <v>4</v>
      </c>
      <c r="R24" s="10">
        <v>4</v>
      </c>
      <c r="S24" s="10">
        <v>2</v>
      </c>
      <c r="T24" s="10">
        <v>1</v>
      </c>
      <c r="U24" s="15">
        <f t="shared" si="0"/>
        <v>3.4705882352941178</v>
      </c>
      <c r="V24" s="1" t="str">
        <f t="shared" si="1"/>
        <v>*</v>
      </c>
    </row>
    <row r="25" spans="1:22" ht="32.25" customHeight="1">
      <c r="A25" s="32"/>
      <c r="B25" s="32"/>
      <c r="C25" s="10" t="s">
        <v>75</v>
      </c>
      <c r="D25" s="10">
        <v>5</v>
      </c>
      <c r="E25" s="10">
        <v>5</v>
      </c>
      <c r="F25" s="10">
        <v>4</v>
      </c>
      <c r="G25" s="10">
        <v>5</v>
      </c>
      <c r="H25" s="10">
        <v>3</v>
      </c>
      <c r="I25" s="10">
        <v>4</v>
      </c>
      <c r="J25" s="10">
        <v>4</v>
      </c>
      <c r="K25" s="10">
        <v>5</v>
      </c>
      <c r="L25" s="10">
        <v>5</v>
      </c>
      <c r="M25" s="10">
        <v>4</v>
      </c>
      <c r="N25" s="10">
        <v>5</v>
      </c>
      <c r="O25" s="10">
        <v>5</v>
      </c>
      <c r="P25" s="10">
        <v>4</v>
      </c>
      <c r="Q25" s="10">
        <v>5</v>
      </c>
      <c r="R25" s="10">
        <v>4</v>
      </c>
      <c r="S25" s="10">
        <v>2</v>
      </c>
      <c r="T25" s="10">
        <v>3</v>
      </c>
      <c r="U25" s="15">
        <f t="shared" si="0"/>
        <v>4.235294117647059</v>
      </c>
      <c r="V25" s="1">
        <f t="shared" si="1"/>
      </c>
    </row>
    <row r="26" spans="1:22" ht="32.25" customHeight="1">
      <c r="A26" s="32"/>
      <c r="B26" s="32"/>
      <c r="C26" s="11" t="s">
        <v>81</v>
      </c>
      <c r="D26" s="10">
        <v>5</v>
      </c>
      <c r="E26" s="10">
        <v>4</v>
      </c>
      <c r="F26" s="10">
        <v>5</v>
      </c>
      <c r="G26" s="10">
        <v>5</v>
      </c>
      <c r="H26" s="10">
        <v>3</v>
      </c>
      <c r="I26" s="10">
        <v>3</v>
      </c>
      <c r="J26" s="10">
        <v>4</v>
      </c>
      <c r="K26" s="10">
        <v>2</v>
      </c>
      <c r="L26" s="10">
        <v>1</v>
      </c>
      <c r="M26" s="10">
        <v>4</v>
      </c>
      <c r="N26" s="10">
        <v>1</v>
      </c>
      <c r="O26" s="10">
        <v>2</v>
      </c>
      <c r="P26" s="10">
        <v>1</v>
      </c>
      <c r="Q26" s="10">
        <v>1</v>
      </c>
      <c r="R26" s="10">
        <v>4</v>
      </c>
      <c r="S26" s="10">
        <v>3</v>
      </c>
      <c r="T26" s="10">
        <v>4</v>
      </c>
      <c r="U26" s="15">
        <f t="shared" si="0"/>
        <v>3.0588235294117645</v>
      </c>
      <c r="V26" s="1" t="str">
        <f t="shared" si="1"/>
        <v>*</v>
      </c>
    </row>
    <row r="27" spans="1:22" ht="32.25" customHeight="1">
      <c r="A27" s="32"/>
      <c r="B27" s="32"/>
      <c r="C27" s="11" t="s">
        <v>82</v>
      </c>
      <c r="D27" s="10">
        <v>5</v>
      </c>
      <c r="E27" s="10">
        <v>4</v>
      </c>
      <c r="F27" s="10">
        <v>3</v>
      </c>
      <c r="G27" s="10">
        <v>5</v>
      </c>
      <c r="H27" s="10">
        <v>4</v>
      </c>
      <c r="I27" s="10">
        <v>4</v>
      </c>
      <c r="J27" s="10">
        <v>4</v>
      </c>
      <c r="K27" s="10">
        <v>5</v>
      </c>
      <c r="L27" s="10">
        <v>3</v>
      </c>
      <c r="M27" s="10">
        <v>5</v>
      </c>
      <c r="N27" s="10">
        <v>5</v>
      </c>
      <c r="O27" s="10">
        <v>5</v>
      </c>
      <c r="P27" s="10">
        <v>5</v>
      </c>
      <c r="Q27" s="10">
        <v>5</v>
      </c>
      <c r="R27" s="10">
        <v>5</v>
      </c>
      <c r="S27" s="10">
        <v>1</v>
      </c>
      <c r="T27" s="10">
        <v>2</v>
      </c>
      <c r="U27" s="15">
        <f t="shared" si="0"/>
        <v>4.117647058823529</v>
      </c>
      <c r="V27" s="1">
        <f t="shared" si="1"/>
      </c>
    </row>
    <row r="28" spans="1:22" ht="32.25" customHeight="1">
      <c r="A28" s="32"/>
      <c r="B28" s="32"/>
      <c r="C28" s="11" t="s">
        <v>76</v>
      </c>
      <c r="D28" s="10">
        <v>1</v>
      </c>
      <c r="E28" s="10">
        <v>1</v>
      </c>
      <c r="F28" s="10">
        <v>5</v>
      </c>
      <c r="G28" s="10">
        <v>5</v>
      </c>
      <c r="H28" s="10">
        <v>3</v>
      </c>
      <c r="I28" s="10">
        <v>3</v>
      </c>
      <c r="J28" s="10">
        <v>4</v>
      </c>
      <c r="K28" s="10">
        <v>4</v>
      </c>
      <c r="L28" s="10">
        <v>5</v>
      </c>
      <c r="M28" s="10">
        <v>3</v>
      </c>
      <c r="N28" s="10">
        <v>4</v>
      </c>
      <c r="O28" s="10">
        <v>4</v>
      </c>
      <c r="P28" s="10">
        <v>3</v>
      </c>
      <c r="Q28" s="10">
        <v>1</v>
      </c>
      <c r="R28" s="10">
        <v>3</v>
      </c>
      <c r="S28" s="10">
        <v>1</v>
      </c>
      <c r="T28" s="10">
        <v>1</v>
      </c>
      <c r="U28" s="15">
        <f t="shared" si="0"/>
        <v>3</v>
      </c>
      <c r="V28" s="1" t="str">
        <f t="shared" si="1"/>
        <v>*</v>
      </c>
    </row>
    <row r="29" spans="1:22" ht="32.25" customHeight="1">
      <c r="A29" s="32"/>
      <c r="B29" s="32"/>
      <c r="C29" s="11" t="s">
        <v>77</v>
      </c>
      <c r="D29" s="10">
        <v>1</v>
      </c>
      <c r="E29" s="10">
        <v>5</v>
      </c>
      <c r="F29" s="10">
        <v>5</v>
      </c>
      <c r="G29" s="10">
        <v>5</v>
      </c>
      <c r="H29" s="10">
        <v>4</v>
      </c>
      <c r="I29" s="10">
        <v>3</v>
      </c>
      <c r="J29" s="10">
        <v>4</v>
      </c>
      <c r="K29" s="10">
        <v>4</v>
      </c>
      <c r="L29" s="10">
        <v>5</v>
      </c>
      <c r="M29" s="10">
        <v>3</v>
      </c>
      <c r="N29" s="10">
        <v>5</v>
      </c>
      <c r="O29" s="10">
        <v>4</v>
      </c>
      <c r="P29" s="10">
        <v>4</v>
      </c>
      <c r="Q29" s="10">
        <v>5</v>
      </c>
      <c r="R29" s="10">
        <v>3</v>
      </c>
      <c r="S29" s="10">
        <v>1</v>
      </c>
      <c r="T29" s="10">
        <v>1</v>
      </c>
      <c r="U29" s="15">
        <f t="shared" si="0"/>
        <v>3.6470588235294117</v>
      </c>
      <c r="V29" s="1" t="str">
        <f t="shared" si="1"/>
        <v>*</v>
      </c>
    </row>
    <row r="30" spans="1:22" ht="32.25" customHeight="1">
      <c r="A30" s="32"/>
      <c r="B30" s="34"/>
      <c r="C30" s="11" t="s">
        <v>78</v>
      </c>
      <c r="D30" s="10">
        <v>1</v>
      </c>
      <c r="E30" s="10">
        <v>5</v>
      </c>
      <c r="F30" s="10">
        <v>5</v>
      </c>
      <c r="G30" s="10">
        <v>3</v>
      </c>
      <c r="H30" s="10">
        <v>4</v>
      </c>
      <c r="I30" s="10">
        <v>3</v>
      </c>
      <c r="J30" s="10">
        <v>5</v>
      </c>
      <c r="K30" s="10">
        <v>5</v>
      </c>
      <c r="L30" s="10">
        <v>5</v>
      </c>
      <c r="M30" s="10">
        <v>4</v>
      </c>
      <c r="N30" s="10">
        <v>4</v>
      </c>
      <c r="O30" s="10">
        <v>5</v>
      </c>
      <c r="P30" s="10">
        <v>2</v>
      </c>
      <c r="Q30" s="10">
        <v>1</v>
      </c>
      <c r="R30" s="10">
        <v>2</v>
      </c>
      <c r="S30" s="10">
        <v>1</v>
      </c>
      <c r="T30" s="10">
        <v>1</v>
      </c>
      <c r="U30" s="15">
        <f t="shared" si="0"/>
        <v>3.2941176470588234</v>
      </c>
      <c r="V30" s="1" t="str">
        <f t="shared" si="1"/>
        <v>*</v>
      </c>
    </row>
    <row r="31" spans="1:22" ht="44.25" customHeight="1">
      <c r="A31" s="32"/>
      <c r="B31" s="31" t="s">
        <v>66</v>
      </c>
      <c r="C31" s="11" t="s">
        <v>79</v>
      </c>
      <c r="D31" s="10">
        <v>2</v>
      </c>
      <c r="E31" s="10">
        <v>4</v>
      </c>
      <c r="F31" s="10">
        <v>4</v>
      </c>
      <c r="G31" s="10">
        <v>3</v>
      </c>
      <c r="H31" s="10">
        <v>5</v>
      </c>
      <c r="I31" s="10">
        <v>4</v>
      </c>
      <c r="J31" s="10">
        <v>4</v>
      </c>
      <c r="K31" s="10">
        <v>2</v>
      </c>
      <c r="L31" s="10">
        <v>5</v>
      </c>
      <c r="M31" s="10">
        <v>4</v>
      </c>
      <c r="N31" s="10">
        <v>4</v>
      </c>
      <c r="O31" s="10">
        <v>4</v>
      </c>
      <c r="P31" s="10">
        <v>3</v>
      </c>
      <c r="Q31" s="10">
        <v>3</v>
      </c>
      <c r="R31" s="10">
        <v>4</v>
      </c>
      <c r="S31" s="10">
        <v>2</v>
      </c>
      <c r="T31" s="10">
        <v>4</v>
      </c>
      <c r="U31" s="15">
        <f t="shared" si="0"/>
        <v>3.588235294117647</v>
      </c>
      <c r="V31" s="1" t="str">
        <f t="shared" si="1"/>
        <v>*</v>
      </c>
    </row>
    <row r="32" spans="1:22" ht="44.25" customHeight="1">
      <c r="A32" s="32"/>
      <c r="B32" s="32"/>
      <c r="C32" s="11" t="s">
        <v>80</v>
      </c>
      <c r="D32" s="10">
        <v>1</v>
      </c>
      <c r="E32" s="10">
        <v>2</v>
      </c>
      <c r="F32" s="10">
        <v>5</v>
      </c>
      <c r="G32" s="10">
        <v>3</v>
      </c>
      <c r="H32" s="10">
        <v>4</v>
      </c>
      <c r="I32" s="10">
        <v>4</v>
      </c>
      <c r="J32" s="10">
        <v>4</v>
      </c>
      <c r="K32" s="10">
        <v>1</v>
      </c>
      <c r="L32" s="10">
        <v>5</v>
      </c>
      <c r="M32" s="10">
        <v>5</v>
      </c>
      <c r="N32" s="10">
        <v>4</v>
      </c>
      <c r="O32" s="10">
        <v>5</v>
      </c>
      <c r="P32" s="10">
        <v>2</v>
      </c>
      <c r="Q32" s="10">
        <v>2</v>
      </c>
      <c r="R32" s="10">
        <v>3</v>
      </c>
      <c r="S32" s="10">
        <v>2</v>
      </c>
      <c r="T32" s="10">
        <v>4</v>
      </c>
      <c r="U32" s="15">
        <f t="shared" si="0"/>
        <v>3.2941176470588234</v>
      </c>
      <c r="V32" s="1" t="str">
        <f t="shared" si="1"/>
        <v>*</v>
      </c>
    </row>
    <row r="33" spans="1:21" ht="15.75">
      <c r="A33" s="25" t="s">
        <v>83</v>
      </c>
      <c r="B33" s="12">
        <v>0.3</v>
      </c>
      <c r="C33" s="13" t="s">
        <v>84</v>
      </c>
      <c r="D33" s="13">
        <v>8</v>
      </c>
      <c r="E33" s="13">
        <v>5</v>
      </c>
      <c r="F33" s="13">
        <v>9</v>
      </c>
      <c r="G33" s="13">
        <v>6</v>
      </c>
      <c r="H33" s="13">
        <v>8</v>
      </c>
      <c r="I33" s="13">
        <v>9</v>
      </c>
      <c r="J33" s="13">
        <v>8</v>
      </c>
      <c r="K33" s="13">
        <v>8</v>
      </c>
      <c r="L33" s="13">
        <v>7</v>
      </c>
      <c r="M33" s="13">
        <v>6</v>
      </c>
      <c r="N33" s="13">
        <v>8</v>
      </c>
      <c r="O33" s="13">
        <v>9</v>
      </c>
      <c r="P33" s="13">
        <v>9</v>
      </c>
      <c r="Q33" s="13">
        <v>9</v>
      </c>
      <c r="R33" s="13">
        <v>9</v>
      </c>
      <c r="S33" s="13">
        <v>0</v>
      </c>
      <c r="T33" s="13">
        <v>7</v>
      </c>
      <c r="U33" s="15">
        <f t="shared" si="0"/>
        <v>7.352941176470588</v>
      </c>
    </row>
    <row r="34" spans="1:21" ht="15.75">
      <c r="A34" s="26"/>
      <c r="B34" s="12">
        <v>0.7</v>
      </c>
      <c r="C34" s="13" t="s">
        <v>85</v>
      </c>
      <c r="D34" s="13">
        <v>7.7</v>
      </c>
      <c r="E34" s="13">
        <v>1.3</v>
      </c>
      <c r="F34" s="13">
        <v>4.3</v>
      </c>
      <c r="G34" s="13">
        <v>4.5</v>
      </c>
      <c r="H34" s="13">
        <v>3.5</v>
      </c>
      <c r="I34" s="13">
        <v>8.2</v>
      </c>
      <c r="J34" s="13">
        <v>2.2</v>
      </c>
      <c r="K34" s="13">
        <v>8.5</v>
      </c>
      <c r="L34" s="13">
        <v>5.2</v>
      </c>
      <c r="M34" s="13">
        <v>3.3</v>
      </c>
      <c r="N34" s="13">
        <v>2.9</v>
      </c>
      <c r="O34" s="13">
        <v>3.2</v>
      </c>
      <c r="P34" s="13">
        <v>9.3</v>
      </c>
      <c r="Q34" s="13">
        <v>5.5</v>
      </c>
      <c r="R34" s="13">
        <v>7.9</v>
      </c>
      <c r="S34" s="13">
        <v>2</v>
      </c>
      <c r="T34" s="13">
        <v>4.3</v>
      </c>
      <c r="U34" s="15">
        <f t="shared" si="0"/>
        <v>4.929411764705883</v>
      </c>
    </row>
    <row r="35" spans="1:21" ht="15.75">
      <c r="A35" s="27"/>
      <c r="B35" s="20"/>
      <c r="C35" s="14" t="s">
        <v>86</v>
      </c>
      <c r="D35" s="13">
        <f aca="true" t="shared" si="2" ref="D35:I35">D33*$B33+D34*$B34</f>
        <v>7.789999999999999</v>
      </c>
      <c r="E35" s="13">
        <f t="shared" si="2"/>
        <v>2.41</v>
      </c>
      <c r="F35" s="13">
        <f t="shared" si="2"/>
        <v>5.709999999999999</v>
      </c>
      <c r="G35" s="13">
        <f t="shared" si="2"/>
        <v>4.949999999999999</v>
      </c>
      <c r="H35" s="13">
        <f t="shared" si="2"/>
        <v>4.85</v>
      </c>
      <c r="I35" s="13">
        <f t="shared" si="2"/>
        <v>8.44</v>
      </c>
      <c r="J35" s="13">
        <f aca="true" t="shared" si="3" ref="J35:T35">J33*$B33+J34*$B34</f>
        <v>3.94</v>
      </c>
      <c r="K35" s="13">
        <f t="shared" si="3"/>
        <v>8.35</v>
      </c>
      <c r="L35" s="13">
        <f t="shared" si="3"/>
        <v>5.74</v>
      </c>
      <c r="M35" s="13">
        <f t="shared" si="3"/>
        <v>4.109999999999999</v>
      </c>
      <c r="N35" s="13">
        <f t="shared" si="3"/>
        <v>4.43</v>
      </c>
      <c r="O35" s="13">
        <f t="shared" si="3"/>
        <v>4.9399999999999995</v>
      </c>
      <c r="P35" s="13">
        <f t="shared" si="3"/>
        <v>9.209999999999999</v>
      </c>
      <c r="Q35" s="13">
        <f t="shared" si="3"/>
        <v>6.549999999999999</v>
      </c>
      <c r="R35" s="13">
        <f t="shared" si="3"/>
        <v>8.23</v>
      </c>
      <c r="S35" s="13">
        <f t="shared" si="3"/>
        <v>1.4</v>
      </c>
      <c r="T35" s="13">
        <f t="shared" si="3"/>
        <v>5.109999999999999</v>
      </c>
      <c r="U35" s="15">
        <f t="shared" si="0"/>
        <v>5.656470588235294</v>
      </c>
    </row>
    <row r="36" spans="3:21" ht="15.75">
      <c r="C36" s="19" t="s">
        <v>89</v>
      </c>
      <c r="D36" s="1">
        <f>IF(D35&gt;D5-0.5,1,"")</f>
        <v>1</v>
      </c>
      <c r="E36" s="1">
        <f aca="true" t="shared" si="4" ref="E36:T36">IF(E35&gt;E5-0.5,1,"")</f>
      </c>
      <c r="F36" s="1">
        <f t="shared" si="4"/>
        <v>1</v>
      </c>
      <c r="G36" s="1">
        <f t="shared" si="4"/>
      </c>
      <c r="H36" s="1">
        <f t="shared" si="4"/>
      </c>
      <c r="I36" s="1">
        <f t="shared" si="4"/>
      </c>
      <c r="J36" s="1">
        <f t="shared" si="4"/>
      </c>
      <c r="K36" s="1">
        <f t="shared" si="4"/>
      </c>
      <c r="L36" s="1">
        <f t="shared" si="4"/>
        <v>1</v>
      </c>
      <c r="M36" s="1">
        <f t="shared" si="4"/>
      </c>
      <c r="N36" s="1">
        <f t="shared" si="4"/>
      </c>
      <c r="O36" s="1">
        <f t="shared" si="4"/>
        <v>1</v>
      </c>
      <c r="P36" s="1">
        <f t="shared" si="4"/>
        <v>1</v>
      </c>
      <c r="Q36" s="1">
        <f t="shared" si="4"/>
        <v>1</v>
      </c>
      <c r="R36" s="1">
        <f t="shared" si="4"/>
      </c>
      <c r="S36" s="1">
        <f t="shared" si="4"/>
      </c>
      <c r="T36" s="1">
        <f t="shared" si="4"/>
      </c>
      <c r="U36" s="18">
        <f>SUM(D36:T36)</f>
        <v>6</v>
      </c>
    </row>
    <row r="37" spans="3:21" ht="15.75">
      <c r="C37" s="19" t="s">
        <v>90</v>
      </c>
      <c r="D37" s="1">
        <f>IF(AND(D35&lt;=D5-0.5,D35&gt;D5-1.5),1,"")</f>
      </c>
      <c r="E37" s="1">
        <f aca="true" t="shared" si="5" ref="E37:T37">IF(AND(E35&lt;=E5-0.5,E35&gt;E5-1.5),1,"")</f>
      </c>
      <c r="F37" s="1">
        <f t="shared" si="5"/>
      </c>
      <c r="G37" s="1">
        <f t="shared" si="5"/>
        <v>1</v>
      </c>
      <c r="H37" s="1">
        <f t="shared" si="5"/>
      </c>
      <c r="I37" s="1">
        <f t="shared" si="5"/>
        <v>1</v>
      </c>
      <c r="J37" s="1">
        <f t="shared" si="5"/>
      </c>
      <c r="K37" s="1">
        <f t="shared" si="5"/>
        <v>1</v>
      </c>
      <c r="L37" s="1">
        <f t="shared" si="5"/>
      </c>
      <c r="M37" s="1">
        <f t="shared" si="5"/>
      </c>
      <c r="N37" s="1">
        <f t="shared" si="5"/>
      </c>
      <c r="O37" s="1">
        <f t="shared" si="5"/>
      </c>
      <c r="P37" s="1">
        <f t="shared" si="5"/>
      </c>
      <c r="Q37" s="1">
        <f t="shared" si="5"/>
      </c>
      <c r="R37" s="1">
        <f t="shared" si="5"/>
        <v>1</v>
      </c>
      <c r="S37" s="1">
        <f t="shared" si="5"/>
      </c>
      <c r="T37" s="1">
        <f t="shared" si="5"/>
      </c>
      <c r="U37" s="18">
        <f>SUM(D37:T37)</f>
        <v>4</v>
      </c>
    </row>
    <row r="38" spans="3:21" ht="15.75">
      <c r="C38" s="19" t="s">
        <v>91</v>
      </c>
      <c r="D38" s="1">
        <f>IF(D35&lt;=D5-1.5,1,"")</f>
      </c>
      <c r="E38" s="1">
        <f aca="true" t="shared" si="6" ref="E38:T38">IF(E35&lt;=E5-1.5,1,"")</f>
        <v>1</v>
      </c>
      <c r="F38" s="1">
        <f t="shared" si="6"/>
      </c>
      <c r="G38" s="1">
        <f t="shared" si="6"/>
      </c>
      <c r="H38" s="1">
        <f t="shared" si="6"/>
        <v>1</v>
      </c>
      <c r="I38" s="1">
        <f t="shared" si="6"/>
      </c>
      <c r="J38" s="1">
        <f t="shared" si="6"/>
        <v>1</v>
      </c>
      <c r="K38" s="1">
        <f t="shared" si="6"/>
      </c>
      <c r="L38" s="1">
        <f t="shared" si="6"/>
      </c>
      <c r="M38" s="1">
        <f t="shared" si="6"/>
        <v>1</v>
      </c>
      <c r="N38" s="1">
        <f t="shared" si="6"/>
        <v>1</v>
      </c>
      <c r="O38" s="1">
        <f t="shared" si="6"/>
      </c>
      <c r="P38" s="1">
        <f t="shared" si="6"/>
      </c>
      <c r="Q38" s="1">
        <f t="shared" si="6"/>
      </c>
      <c r="R38" s="1">
        <f t="shared" si="6"/>
      </c>
      <c r="S38" s="1">
        <f t="shared" si="6"/>
        <v>1</v>
      </c>
      <c r="T38" s="1">
        <f t="shared" si="6"/>
        <v>1</v>
      </c>
      <c r="U38" s="18">
        <f>SUM(D38:T38)</f>
        <v>7</v>
      </c>
    </row>
  </sheetData>
  <mergeCells count="11">
    <mergeCell ref="B4:B6"/>
    <mergeCell ref="B7:B9"/>
    <mergeCell ref="B11:B14"/>
    <mergeCell ref="A33:A35"/>
    <mergeCell ref="U1:U3"/>
    <mergeCell ref="A15:A32"/>
    <mergeCell ref="B15:B22"/>
    <mergeCell ref="B23:B30"/>
    <mergeCell ref="B31:B32"/>
    <mergeCell ref="A4:A14"/>
    <mergeCell ref="A1:B3"/>
  </mergeCells>
  <dataValidations count="2">
    <dataValidation type="whole" allowBlank="1" showInputMessage="1" showErrorMessage="1" sqref="D4:T5">
      <formula1>1</formula1>
      <formula2>10</formula2>
    </dataValidation>
    <dataValidation type="whole" allowBlank="1" showInputMessage="1" showErrorMessage="1" sqref="D7:T8 D10:T14">
      <formula1>1</formula1>
      <formula2>5</formula2>
    </dataValidation>
  </dataValidations>
  <printOptions horizontalCentered="1"/>
  <pageMargins left="0.75" right="0.75" top="1" bottom="1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 rct</cp:lastModifiedBy>
  <cp:lastPrinted>2009-04-10T13:54:26Z</cp:lastPrinted>
  <dcterms:created xsi:type="dcterms:W3CDTF">2002-03-17T18:13:50Z</dcterms:created>
  <dcterms:modified xsi:type="dcterms:W3CDTF">2009-04-25T16:17:50Z</dcterms:modified>
  <cp:category/>
  <cp:version/>
  <cp:contentType/>
  <cp:contentStatus/>
</cp:coreProperties>
</file>